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408" windowWidth="19200" windowHeight="7764" tabRatio="620" activeTab="12"/>
  </bookViews>
  <sheets>
    <sheet name="10701" sheetId="15" r:id="rId1"/>
    <sheet name="10702" sheetId="16" r:id="rId2"/>
    <sheet name="10703" sheetId="17" r:id="rId3"/>
    <sheet name="10704" sheetId="10" r:id="rId4"/>
    <sheet name="10705" sheetId="13" r:id="rId5"/>
    <sheet name="10706" sheetId="11" r:id="rId6"/>
    <sheet name="10707" sheetId="12" r:id="rId7"/>
    <sheet name="10708" sheetId="14" r:id="rId8"/>
    <sheet name="10709" sheetId="5" r:id="rId9"/>
    <sheet name="10710" sheetId="6" r:id="rId10"/>
    <sheet name="10711" sheetId="7" r:id="rId11"/>
    <sheet name="10712" sheetId="8" r:id="rId12"/>
    <sheet name="107全年度" sheetId="9" r:id="rId13"/>
  </sheets>
  <externalReferences>
    <externalReference r:id="rId14"/>
  </externalReferences>
  <definedNames>
    <definedName name="_xlnm.Print_Area" localSheetId="0">'10701'!$A$1:$L$38</definedName>
    <definedName name="_xlnm.Print_Area" localSheetId="1">'10702'!$A$1:$L$38</definedName>
    <definedName name="_xlnm.Print_Area" localSheetId="2">'10703'!$A$1:$L$38</definedName>
    <definedName name="_xlnm.Print_Area" localSheetId="3">'10704'!$A$1:$L$38</definedName>
    <definedName name="_xlnm.Print_Area" localSheetId="4">'10705'!$A$1:$L$38</definedName>
    <definedName name="_xlnm.Print_Area" localSheetId="5">'10706'!$A$1:$L$38</definedName>
    <definedName name="_xlnm.Print_Area" localSheetId="6">'10707'!$A$1:$L$38</definedName>
    <definedName name="_xlnm.Print_Area" localSheetId="7">'10708'!$A$1:$L$38</definedName>
    <definedName name="_xlnm.Print_Area" localSheetId="8">'10709'!$A$1:$L$38</definedName>
    <definedName name="_xlnm.Print_Area" localSheetId="9">'10710'!$A$1:$L$38</definedName>
    <definedName name="_xlnm.Print_Area" localSheetId="10">'10711'!$A$1:$L$38</definedName>
    <definedName name="_xlnm.Print_Area" localSheetId="11">'10712'!$A$1:$L$38</definedName>
    <definedName name="_xlnm.Print_Area" localSheetId="12">'107全年度'!$A$1:$L$38</definedName>
    <definedName name="_xlnm.Print_Area">'[1]95年04月'!#REF!</definedName>
    <definedName name="PRINT_AREA_MI">'[1]95年04月'!#REF!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9" i="9" l="1"/>
  <c r="I10" i="9"/>
  <c r="I11" i="9"/>
  <c r="I12" i="9"/>
  <c r="I13" i="9"/>
  <c r="I14" i="9"/>
  <c r="I15" i="9"/>
  <c r="I16" i="9"/>
  <c r="I17" i="9"/>
  <c r="I18" i="9"/>
  <c r="I19" i="9"/>
  <c r="I20" i="9"/>
  <c r="I21" i="9"/>
  <c r="I22" i="9"/>
  <c r="I23" i="9"/>
  <c r="I24" i="9"/>
  <c r="I25" i="9"/>
  <c r="I26" i="9"/>
  <c r="I27" i="9"/>
  <c r="I28" i="9"/>
  <c r="I29" i="9"/>
  <c r="I30" i="9"/>
  <c r="I8" i="9"/>
  <c r="N30" i="8" l="1"/>
  <c r="N29" i="8"/>
  <c r="N28" i="8"/>
  <c r="N27" i="8"/>
  <c r="N26" i="8"/>
  <c r="N25" i="8"/>
  <c r="N24" i="8"/>
  <c r="N23" i="8"/>
  <c r="N22" i="8"/>
  <c r="N21" i="8"/>
  <c r="N20" i="8"/>
  <c r="N19" i="8"/>
  <c r="N18" i="8"/>
  <c r="N17" i="8"/>
  <c r="N16" i="8"/>
  <c r="N15" i="8"/>
  <c r="N14" i="8"/>
  <c r="N13" i="8"/>
  <c r="N12" i="8"/>
  <c r="N11" i="8"/>
  <c r="N10" i="8"/>
  <c r="N9" i="8"/>
  <c r="H8" i="8"/>
  <c r="G8" i="8"/>
  <c r="F8" i="8"/>
  <c r="E8" i="8"/>
  <c r="D8" i="8"/>
  <c r="C8" i="8"/>
  <c r="N30" i="7"/>
  <c r="N29" i="7"/>
  <c r="N28" i="7"/>
  <c r="N27" i="7"/>
  <c r="N26" i="7"/>
  <c r="N25" i="7"/>
  <c r="N24" i="7"/>
  <c r="N23" i="7"/>
  <c r="N22" i="7"/>
  <c r="N21" i="7"/>
  <c r="N20" i="7"/>
  <c r="N19" i="7"/>
  <c r="N18" i="7"/>
  <c r="N17" i="7"/>
  <c r="N16" i="7"/>
  <c r="N15" i="7"/>
  <c r="N14" i="7"/>
  <c r="N13" i="7"/>
  <c r="N12" i="7"/>
  <c r="N11" i="7"/>
  <c r="N10" i="7"/>
  <c r="N9" i="7"/>
  <c r="H8" i="7"/>
  <c r="G8" i="7"/>
  <c r="F8" i="7"/>
  <c r="E8" i="7"/>
  <c r="D8" i="7"/>
  <c r="C8" i="7"/>
  <c r="N30" i="6"/>
  <c r="N29" i="6"/>
  <c r="N28" i="6"/>
  <c r="N27" i="6"/>
  <c r="N26" i="6"/>
  <c r="N25" i="6"/>
  <c r="N24" i="6"/>
  <c r="N23" i="6"/>
  <c r="N22" i="6"/>
  <c r="N21" i="6"/>
  <c r="N20" i="6"/>
  <c r="N19" i="6"/>
  <c r="N18" i="6"/>
  <c r="N17" i="6"/>
  <c r="N16" i="6"/>
  <c r="N15" i="6"/>
  <c r="N14" i="6"/>
  <c r="N13" i="6"/>
  <c r="N12" i="6"/>
  <c r="N11" i="6"/>
  <c r="N10" i="6"/>
  <c r="N9" i="6"/>
  <c r="H8" i="6"/>
  <c r="G8" i="6"/>
  <c r="F8" i="6"/>
  <c r="E8" i="6"/>
  <c r="D8" i="6"/>
  <c r="C8" i="6"/>
  <c r="N30" i="5"/>
  <c r="N29" i="5"/>
  <c r="N28" i="5"/>
  <c r="N27" i="5"/>
  <c r="N26" i="5"/>
  <c r="N25" i="5"/>
  <c r="N24" i="5"/>
  <c r="N23" i="5"/>
  <c r="N22" i="5"/>
  <c r="N21" i="5"/>
  <c r="N20" i="5"/>
  <c r="N19" i="5"/>
  <c r="N18" i="5"/>
  <c r="N17" i="5"/>
  <c r="N16" i="5"/>
  <c r="N15" i="5"/>
  <c r="N14" i="5"/>
  <c r="N13" i="5"/>
  <c r="N12" i="5"/>
  <c r="N11" i="5"/>
  <c r="N10" i="5"/>
  <c r="N9" i="5"/>
  <c r="H8" i="5"/>
  <c r="G8" i="5"/>
  <c r="F8" i="5"/>
  <c r="E8" i="5"/>
  <c r="D8" i="5"/>
  <c r="C8" i="5"/>
  <c r="N30" i="14"/>
  <c r="N29" i="14"/>
  <c r="N28" i="14"/>
  <c r="N27" i="14"/>
  <c r="N26" i="14"/>
  <c r="N25" i="14"/>
  <c r="N24" i="14"/>
  <c r="N23" i="14"/>
  <c r="N22" i="14"/>
  <c r="N21" i="14"/>
  <c r="N20" i="14"/>
  <c r="N19" i="14"/>
  <c r="N18" i="14"/>
  <c r="N17" i="14"/>
  <c r="N16" i="14"/>
  <c r="N15" i="14"/>
  <c r="N14" i="14"/>
  <c r="N13" i="14"/>
  <c r="N12" i="14"/>
  <c r="N11" i="14"/>
  <c r="N10" i="14"/>
  <c r="N9" i="14"/>
  <c r="H8" i="14"/>
  <c r="G8" i="14"/>
  <c r="F8" i="14"/>
  <c r="E8" i="14"/>
  <c r="D8" i="14"/>
  <c r="C8" i="14"/>
  <c r="N30" i="12"/>
  <c r="N29" i="12"/>
  <c r="N28" i="12"/>
  <c r="N27" i="12"/>
  <c r="N26" i="12"/>
  <c r="N25" i="12"/>
  <c r="N24" i="12"/>
  <c r="N23" i="12"/>
  <c r="N22" i="12"/>
  <c r="N21" i="12"/>
  <c r="N20" i="12"/>
  <c r="N19" i="12"/>
  <c r="N18" i="12"/>
  <c r="N17" i="12"/>
  <c r="N16" i="12"/>
  <c r="N15" i="12"/>
  <c r="N14" i="12"/>
  <c r="N13" i="12"/>
  <c r="N12" i="12"/>
  <c r="N11" i="12"/>
  <c r="N10" i="12"/>
  <c r="N9" i="12"/>
  <c r="H8" i="12"/>
  <c r="G8" i="12"/>
  <c r="F8" i="12"/>
  <c r="E8" i="12"/>
  <c r="D8" i="12"/>
  <c r="C8" i="12"/>
  <c r="N30" i="11"/>
  <c r="N29" i="11"/>
  <c r="N28" i="11"/>
  <c r="N27" i="11"/>
  <c r="N26" i="11"/>
  <c r="N25" i="11"/>
  <c r="N24" i="11"/>
  <c r="N23" i="11"/>
  <c r="N22" i="11"/>
  <c r="N21" i="11"/>
  <c r="N20" i="11"/>
  <c r="N19" i="11"/>
  <c r="N18" i="11"/>
  <c r="N17" i="11"/>
  <c r="N16" i="11"/>
  <c r="N15" i="11"/>
  <c r="N14" i="11"/>
  <c r="N13" i="11"/>
  <c r="N12" i="11"/>
  <c r="N11" i="11"/>
  <c r="N10" i="11"/>
  <c r="N9" i="11"/>
  <c r="H8" i="11"/>
  <c r="G8" i="11"/>
  <c r="F8" i="11"/>
  <c r="E8" i="11"/>
  <c r="D8" i="11"/>
  <c r="C8" i="11"/>
  <c r="N30" i="13"/>
  <c r="N29" i="13"/>
  <c r="N28" i="13"/>
  <c r="N27" i="13"/>
  <c r="N26" i="13"/>
  <c r="N25" i="13"/>
  <c r="N24" i="13"/>
  <c r="N23" i="13"/>
  <c r="N22" i="13"/>
  <c r="N21" i="13"/>
  <c r="N20" i="13"/>
  <c r="N19" i="13"/>
  <c r="N18" i="13"/>
  <c r="N17" i="13"/>
  <c r="N16" i="13"/>
  <c r="N15" i="13"/>
  <c r="N14" i="13"/>
  <c r="N13" i="13"/>
  <c r="N12" i="13"/>
  <c r="N11" i="13"/>
  <c r="N10" i="13"/>
  <c r="N9" i="13"/>
  <c r="H8" i="13"/>
  <c r="G8" i="13"/>
  <c r="F8" i="13"/>
  <c r="E8" i="13"/>
  <c r="D8" i="13"/>
  <c r="C8" i="13"/>
  <c r="N30" i="10"/>
  <c r="N29" i="10"/>
  <c r="N28" i="10"/>
  <c r="N27" i="10"/>
  <c r="N26" i="10"/>
  <c r="N25" i="10"/>
  <c r="N24" i="10"/>
  <c r="N23" i="10"/>
  <c r="N22" i="10"/>
  <c r="N21" i="10"/>
  <c r="N20" i="10"/>
  <c r="N19" i="10"/>
  <c r="N18" i="10"/>
  <c r="N17" i="10"/>
  <c r="N16" i="10"/>
  <c r="N15" i="10"/>
  <c r="N14" i="10"/>
  <c r="N13" i="10"/>
  <c r="N12" i="10"/>
  <c r="N11" i="10"/>
  <c r="N10" i="10"/>
  <c r="N9" i="10"/>
  <c r="I8" i="10"/>
  <c r="H8" i="10"/>
  <c r="G8" i="10"/>
  <c r="F8" i="10"/>
  <c r="E8" i="10"/>
  <c r="D8" i="10"/>
  <c r="C8" i="10"/>
  <c r="N30" i="17"/>
  <c r="N29" i="17"/>
  <c r="N28" i="17"/>
  <c r="N27" i="17"/>
  <c r="N26" i="17"/>
  <c r="N25" i="17"/>
  <c r="N24" i="17"/>
  <c r="N23" i="17"/>
  <c r="N22" i="17"/>
  <c r="N21" i="17"/>
  <c r="N20" i="17"/>
  <c r="N19" i="17"/>
  <c r="N18" i="17"/>
  <c r="N17" i="17"/>
  <c r="N16" i="17"/>
  <c r="N15" i="17"/>
  <c r="N14" i="17"/>
  <c r="N13" i="17"/>
  <c r="N12" i="17"/>
  <c r="N11" i="17"/>
  <c r="N10" i="17"/>
  <c r="N9" i="17"/>
  <c r="I8" i="17"/>
  <c r="H8" i="17"/>
  <c r="G8" i="17"/>
  <c r="G8" i="9" s="1"/>
  <c r="F8" i="17"/>
  <c r="E8" i="17"/>
  <c r="D8" i="17"/>
  <c r="C8" i="17"/>
  <c r="C8" i="9" s="1"/>
  <c r="N30" i="16"/>
  <c r="N29" i="16"/>
  <c r="N28" i="16"/>
  <c r="N27" i="16"/>
  <c r="N26" i="16"/>
  <c r="N25" i="16"/>
  <c r="N24" i="16"/>
  <c r="N23" i="16"/>
  <c r="N22" i="16"/>
  <c r="N21" i="16"/>
  <c r="N20" i="16"/>
  <c r="N19" i="16"/>
  <c r="N18" i="16"/>
  <c r="N17" i="16"/>
  <c r="N16" i="16"/>
  <c r="N15" i="16"/>
  <c r="N14" i="16"/>
  <c r="N13" i="16"/>
  <c r="N12" i="16"/>
  <c r="N11" i="16"/>
  <c r="N10" i="16"/>
  <c r="N9" i="16"/>
  <c r="I8" i="16"/>
  <c r="H8" i="16"/>
  <c r="G8" i="16"/>
  <c r="F8" i="16"/>
  <c r="E8" i="16"/>
  <c r="D8" i="16"/>
  <c r="C8" i="16"/>
  <c r="N30" i="15"/>
  <c r="N29" i="15"/>
  <c r="N28" i="15"/>
  <c r="N27" i="15"/>
  <c r="N26" i="15"/>
  <c r="N25" i="15"/>
  <c r="N24" i="15"/>
  <c r="N23" i="15"/>
  <c r="N22" i="15"/>
  <c r="N21" i="15"/>
  <c r="N20" i="15"/>
  <c r="N19" i="15"/>
  <c r="N18" i="15"/>
  <c r="N17" i="15"/>
  <c r="N16" i="15"/>
  <c r="N15" i="15"/>
  <c r="N14" i="15"/>
  <c r="N13" i="15"/>
  <c r="N12" i="15"/>
  <c r="N11" i="15"/>
  <c r="N10" i="15"/>
  <c r="N9" i="15"/>
  <c r="H8" i="15"/>
  <c r="G8" i="15"/>
  <c r="F8" i="15"/>
  <c r="E8" i="15"/>
  <c r="D8" i="15"/>
  <c r="C8" i="15"/>
  <c r="H9" i="9"/>
  <c r="G9" i="9"/>
  <c r="F9" i="9"/>
  <c r="E9" i="9"/>
  <c r="D9" i="9"/>
  <c r="C9" i="9"/>
  <c r="H30" i="9"/>
  <c r="H26" i="9"/>
  <c r="H25" i="9"/>
  <c r="H21" i="9"/>
  <c r="H18" i="9"/>
  <c r="H19" i="9"/>
  <c r="H17" i="9"/>
  <c r="H14" i="9"/>
  <c r="H15" i="9"/>
  <c r="H13" i="9"/>
  <c r="H10" i="9"/>
  <c r="G11" i="9"/>
  <c r="G12" i="9"/>
  <c r="G13" i="9"/>
  <c r="G14" i="9"/>
  <c r="G15" i="9"/>
  <c r="G16" i="9"/>
  <c r="G17" i="9"/>
  <c r="G18" i="9"/>
  <c r="G19" i="9"/>
  <c r="G20" i="9"/>
  <c r="G21" i="9"/>
  <c r="G22" i="9"/>
  <c r="G23" i="9"/>
  <c r="G24" i="9"/>
  <c r="G25" i="9"/>
  <c r="G26" i="9"/>
  <c r="G27" i="9"/>
  <c r="G28" i="9"/>
  <c r="G29" i="9"/>
  <c r="G30" i="9"/>
  <c r="G10" i="9"/>
  <c r="F11" i="9"/>
  <c r="F12" i="9"/>
  <c r="F13" i="9"/>
  <c r="F14" i="9"/>
  <c r="F15" i="9"/>
  <c r="F16" i="9"/>
  <c r="F17" i="9"/>
  <c r="F18" i="9"/>
  <c r="F19" i="9"/>
  <c r="F20" i="9"/>
  <c r="F21" i="9"/>
  <c r="F22" i="9"/>
  <c r="F23" i="9"/>
  <c r="F24" i="9"/>
  <c r="F25" i="9"/>
  <c r="F26" i="9"/>
  <c r="F27" i="9"/>
  <c r="F28" i="9"/>
  <c r="F29" i="9"/>
  <c r="F30" i="9"/>
  <c r="F10" i="9"/>
  <c r="E11" i="9"/>
  <c r="E12" i="9"/>
  <c r="E13" i="9"/>
  <c r="E14" i="9"/>
  <c r="E15" i="9"/>
  <c r="E16" i="9"/>
  <c r="E17" i="9"/>
  <c r="E18" i="9"/>
  <c r="E19" i="9"/>
  <c r="E20" i="9"/>
  <c r="E21" i="9"/>
  <c r="E22" i="9"/>
  <c r="E23" i="9"/>
  <c r="E24" i="9"/>
  <c r="E25" i="9"/>
  <c r="E26" i="9"/>
  <c r="E27" i="9"/>
  <c r="E28" i="9"/>
  <c r="E29" i="9"/>
  <c r="E30" i="9"/>
  <c r="E10" i="9"/>
  <c r="D30" i="9"/>
  <c r="D26" i="9"/>
  <c r="D25" i="9"/>
  <c r="D21" i="9"/>
  <c r="D18" i="9"/>
  <c r="D19" i="9"/>
  <c r="D17" i="9"/>
  <c r="D14" i="9"/>
  <c r="D15" i="9"/>
  <c r="D13" i="9"/>
  <c r="D10" i="9"/>
  <c r="C11" i="9"/>
  <c r="C12" i="9"/>
  <c r="C13" i="9"/>
  <c r="C14" i="9"/>
  <c r="C15" i="9"/>
  <c r="C16" i="9"/>
  <c r="C17" i="9"/>
  <c r="C18" i="9"/>
  <c r="C19" i="9"/>
  <c r="C20" i="9"/>
  <c r="C21" i="9"/>
  <c r="C22" i="9"/>
  <c r="C23" i="9"/>
  <c r="C24" i="9"/>
  <c r="C25" i="9"/>
  <c r="C26" i="9"/>
  <c r="C27" i="9"/>
  <c r="C28" i="9"/>
  <c r="C29" i="9"/>
  <c r="C30" i="9"/>
  <c r="C10" i="9"/>
  <c r="H8" i="9" l="1"/>
  <c r="N8" i="10"/>
  <c r="N8" i="13"/>
  <c r="E8" i="9"/>
  <c r="N8" i="17"/>
  <c r="N8" i="15"/>
  <c r="N8" i="16"/>
  <c r="N8" i="11"/>
  <c r="N8" i="12"/>
  <c r="N8" i="14"/>
  <c r="N8" i="5"/>
  <c r="N8" i="6"/>
  <c r="N8" i="7"/>
  <c r="N8" i="8"/>
  <c r="N26" i="9"/>
  <c r="D8" i="9"/>
  <c r="F8" i="9"/>
  <c r="N14" i="9"/>
  <c r="N10" i="9"/>
  <c r="N23" i="9"/>
  <c r="N15" i="9"/>
  <c r="N11" i="9"/>
  <c r="N24" i="9"/>
  <c r="N16" i="9"/>
  <c r="N29" i="9"/>
  <c r="N21" i="9"/>
  <c r="N30" i="9"/>
  <c r="N22" i="9"/>
  <c r="N19" i="9"/>
  <c r="N18" i="9"/>
  <c r="N28" i="9"/>
  <c r="N20" i="9"/>
  <c r="N12" i="9"/>
  <c r="N25" i="9"/>
  <c r="N17" i="9"/>
  <c r="N27" i="9"/>
  <c r="N13" i="9"/>
  <c r="N9" i="9"/>
  <c r="N8" i="9" l="1"/>
</calcChain>
</file>

<file path=xl/sharedStrings.xml><?xml version="1.0" encoding="utf-8"?>
<sst xmlns="http://schemas.openxmlformats.org/spreadsheetml/2006/main" count="988" uniqueCount="319">
  <si>
    <t>公開類</t>
  </si>
  <si>
    <t>編製機關</t>
  </si>
  <si>
    <t>表　　號</t>
  </si>
  <si>
    <t>審核</t>
  </si>
  <si>
    <t>主辦統計人員</t>
  </si>
  <si>
    <t>填表</t>
    <phoneticPr fontId="1" type="noConversion"/>
  </si>
  <si>
    <t>臺南市政府觀光旅遊局</t>
    <phoneticPr fontId="2" type="noConversion"/>
  </si>
  <si>
    <t>月　報</t>
    <phoneticPr fontId="1" type="noConversion"/>
  </si>
  <si>
    <t xml:space="preserve"> 次月十五日以前編報</t>
    <phoneticPr fontId="2" type="noConversion"/>
  </si>
  <si>
    <t>單位：人次</t>
    <phoneticPr fontId="2" type="noConversion"/>
  </si>
  <si>
    <t>觀光遊憩區別</t>
    <phoneticPr fontId="1" type="noConversion"/>
  </si>
  <si>
    <t>遊客人次</t>
    <phoneticPr fontId="2" type="noConversion"/>
  </si>
  <si>
    <t>合計</t>
    <phoneticPr fontId="2" type="noConversion"/>
  </si>
  <si>
    <t>上年同月
遊客人數</t>
    <phoneticPr fontId="1" type="noConversion"/>
  </si>
  <si>
    <t>非假日
D</t>
    <phoneticPr fontId="2" type="noConversion"/>
  </si>
  <si>
    <t>總計
=A+B
=C+D</t>
    <phoneticPr fontId="2" type="noConversion"/>
  </si>
  <si>
    <r>
      <t>臺南市</t>
    </r>
    <r>
      <rPr>
        <b/>
        <u/>
        <sz val="22"/>
        <rFont val="標楷體"/>
        <family val="4"/>
        <charset val="136"/>
      </rPr>
      <t>主要</t>
    </r>
    <r>
      <rPr>
        <sz val="22"/>
        <rFont val="標楷體"/>
        <family val="4"/>
        <charset val="136"/>
      </rPr>
      <t>觀光遊憩</t>
    </r>
    <r>
      <rPr>
        <b/>
        <u/>
        <sz val="22"/>
        <rFont val="標楷體"/>
        <family val="4"/>
        <charset val="136"/>
      </rPr>
      <t>據點</t>
    </r>
    <r>
      <rPr>
        <sz val="22"/>
        <rFont val="標楷體"/>
        <family val="4"/>
        <charset val="136"/>
      </rPr>
      <t>遊客人次統計</t>
    </r>
    <phoneticPr fontId="2" type="noConversion"/>
  </si>
  <si>
    <t>假日
C</t>
    <phoneticPr fontId="2" type="noConversion"/>
  </si>
  <si>
    <t>臺灣鹽業博物館</t>
    <phoneticPr fontId="2" type="noConversion"/>
  </si>
  <si>
    <t>烏山頭水庫風景區</t>
    <phoneticPr fontId="2" type="noConversion"/>
  </si>
  <si>
    <t>安平小鎮</t>
    <phoneticPr fontId="2" type="noConversion"/>
  </si>
  <si>
    <t>門票數</t>
    <phoneticPr fontId="2" type="noConversion"/>
  </si>
  <si>
    <t>人工計數器</t>
    <phoneticPr fontId="2" type="noConversion"/>
  </si>
  <si>
    <t>停車數概估</t>
    <phoneticPr fontId="2" type="noConversion"/>
  </si>
  <si>
    <t>自動車流監視</t>
    <phoneticPr fontId="2" type="noConversion"/>
  </si>
  <si>
    <t xml:space="preserve">門票數  </t>
    <phoneticPr fontId="2" type="noConversion"/>
  </si>
  <si>
    <t xml:space="preserve">廟方估計 </t>
    <phoneticPr fontId="2" type="noConversion"/>
  </si>
  <si>
    <t>廟方估計</t>
    <phoneticPr fontId="2" type="noConversion"/>
  </si>
  <si>
    <t xml:space="preserve">人工計數器 </t>
    <phoneticPr fontId="2" type="noConversion"/>
  </si>
  <si>
    <r>
      <t>填表說明：本表一式4份，先送會計室會核，並經機關長官核章後章後，一份送主計處；一份送本局會計室； 一份送本局</t>
    </r>
    <r>
      <rPr>
        <u/>
        <sz val="12"/>
        <rFont val="標楷體"/>
        <family val="4"/>
        <charset val="136"/>
      </rPr>
      <t>觀光技術科</t>
    </r>
    <r>
      <rPr>
        <sz val="12"/>
        <rFont val="標楷體"/>
        <family val="4"/>
        <charset val="136"/>
      </rPr>
      <t>至交通部觀光局網站填報；一份自存。</t>
    </r>
    <phoneticPr fontId="2" type="noConversion"/>
  </si>
  <si>
    <t>2553-01-01-2</t>
    <phoneticPr fontId="2" type="noConversion"/>
  </si>
  <si>
    <t>業務主管人員</t>
    <phoneticPr fontId="2" type="noConversion"/>
  </si>
  <si>
    <t>機關首長</t>
    <phoneticPr fontId="2" type="noConversion"/>
  </si>
  <si>
    <t>七股鹽山</t>
    <phoneticPr fontId="2" type="noConversion"/>
  </si>
  <si>
    <t>北門遊客中心</t>
    <phoneticPr fontId="2" type="noConversion"/>
  </si>
  <si>
    <t>井仔腳瓦盤鹽田</t>
    <phoneticPr fontId="2" type="noConversion"/>
  </si>
  <si>
    <t>尖山埤江南渡假村</t>
    <phoneticPr fontId="2" type="noConversion"/>
  </si>
  <si>
    <t>曾文水庫</t>
    <phoneticPr fontId="2" type="noConversion"/>
  </si>
  <si>
    <t>關仔嶺溫泉區</t>
    <phoneticPr fontId="2" type="noConversion"/>
  </si>
  <si>
    <t>虎頭埤風景區</t>
    <phoneticPr fontId="2" type="noConversion"/>
  </si>
  <si>
    <t>南元休閒農場</t>
    <phoneticPr fontId="2" type="noConversion"/>
  </si>
  <si>
    <t>走馬瀨農場</t>
    <phoneticPr fontId="2" type="noConversion"/>
  </si>
  <si>
    <t>烏樹林休閒園區</t>
    <phoneticPr fontId="2" type="noConversion"/>
  </si>
  <si>
    <t>頑皮世界</t>
    <phoneticPr fontId="2" type="noConversion"/>
  </si>
  <si>
    <t>南鯤鯓代天府</t>
    <phoneticPr fontId="2" type="noConversion"/>
  </si>
  <si>
    <t>麻豆代天府</t>
    <phoneticPr fontId="2" type="noConversion"/>
  </si>
  <si>
    <t>延平郡王祠</t>
    <phoneticPr fontId="2" type="noConversion"/>
  </si>
  <si>
    <t>赤崁樓</t>
    <phoneticPr fontId="2" type="noConversion"/>
  </si>
  <si>
    <t>臺南孔子廟</t>
    <phoneticPr fontId="2" type="noConversion"/>
  </si>
  <si>
    <t>祀典武廟</t>
    <phoneticPr fontId="2" type="noConversion"/>
  </si>
  <si>
    <t>五妃廟</t>
    <phoneticPr fontId="2" type="noConversion"/>
  </si>
  <si>
    <t>大天后宮</t>
    <phoneticPr fontId="2" type="noConversion"/>
  </si>
  <si>
    <t>有門票
（需購票）
A</t>
    <phoneticPr fontId="2" type="noConversion"/>
  </si>
  <si>
    <t>無門票
（免費）
B</t>
    <phoneticPr fontId="2" type="noConversion"/>
  </si>
  <si>
    <t>門票收入（元）</t>
    <phoneticPr fontId="1" type="noConversion"/>
  </si>
  <si>
    <t>備註（計算旅客人次之方式或其他）</t>
    <phoneticPr fontId="1" type="noConversion"/>
  </si>
  <si>
    <t>資料來源：一、本市依據轄區內民間登記有案之觀光遊憩區管理單位及所屬各觀光遊憩區管理單位填報之旅遊資料彙編。</t>
    <phoneticPr fontId="2" type="noConversion"/>
  </si>
  <si>
    <t>　　　　　二、其他有關觀光遊憩區管理單位依據其旅遊資料填報。</t>
    <phoneticPr fontId="2" type="noConversion"/>
  </si>
  <si>
    <t>臺南市政府主計處104年6月1日南市主統字第1040526400號函核定</t>
    <phoneticPr fontId="2" type="noConversion"/>
  </si>
  <si>
    <t>中華民國　107　年</t>
    <phoneticPr fontId="2" type="noConversion"/>
  </si>
  <si>
    <t>臺南市政府觀光旅遊局</t>
    <phoneticPr fontId="2" type="noConversion"/>
  </si>
  <si>
    <t>月　報</t>
    <phoneticPr fontId="1" type="noConversion"/>
  </si>
  <si>
    <t xml:space="preserve"> 次月十五日以前編報</t>
    <phoneticPr fontId="2" type="noConversion"/>
  </si>
  <si>
    <t>臺南市政府主計處104年6月1日南市主統字第1040526400號函核定</t>
    <phoneticPr fontId="2" type="noConversion"/>
  </si>
  <si>
    <t>2553-01-01-2</t>
    <phoneticPr fontId="2" type="noConversion"/>
  </si>
  <si>
    <r>
      <t>臺南市</t>
    </r>
    <r>
      <rPr>
        <b/>
        <u/>
        <sz val="22"/>
        <rFont val="標楷體"/>
        <family val="4"/>
        <charset val="136"/>
      </rPr>
      <t>主要</t>
    </r>
    <r>
      <rPr>
        <sz val="22"/>
        <rFont val="標楷體"/>
        <family val="4"/>
        <charset val="136"/>
      </rPr>
      <t>觀光遊憩</t>
    </r>
    <r>
      <rPr>
        <b/>
        <u/>
        <sz val="22"/>
        <rFont val="標楷體"/>
        <family val="4"/>
        <charset val="136"/>
      </rPr>
      <t>據點</t>
    </r>
    <r>
      <rPr>
        <sz val="22"/>
        <rFont val="標楷體"/>
        <family val="4"/>
        <charset val="136"/>
      </rPr>
      <t>遊客人次統計</t>
    </r>
    <phoneticPr fontId="2" type="noConversion"/>
  </si>
  <si>
    <t>中華民國　107　年　1    月</t>
    <phoneticPr fontId="2" type="noConversion"/>
  </si>
  <si>
    <t>單位：人次</t>
    <phoneticPr fontId="2" type="noConversion"/>
  </si>
  <si>
    <t>觀光遊憩區別</t>
    <phoneticPr fontId="1" type="noConversion"/>
  </si>
  <si>
    <t>遊客人次</t>
    <phoneticPr fontId="2" type="noConversion"/>
  </si>
  <si>
    <t>門票收入（元）</t>
    <phoneticPr fontId="1" type="noConversion"/>
  </si>
  <si>
    <t>上年同月
遊客人數</t>
    <phoneticPr fontId="1" type="noConversion"/>
  </si>
  <si>
    <t>備註（計算旅客人次之方式或其他）</t>
    <phoneticPr fontId="1" type="noConversion"/>
  </si>
  <si>
    <t>總計
=A+B
=C+D</t>
    <phoneticPr fontId="2" type="noConversion"/>
  </si>
  <si>
    <t>有門票
（需購票）
A</t>
    <phoneticPr fontId="2" type="noConversion"/>
  </si>
  <si>
    <t>無門票
（免費）
B</t>
    <phoneticPr fontId="2" type="noConversion"/>
  </si>
  <si>
    <t>假日
C</t>
    <phoneticPr fontId="2" type="noConversion"/>
  </si>
  <si>
    <t>非假日
D</t>
    <phoneticPr fontId="2" type="noConversion"/>
  </si>
  <si>
    <t>合計</t>
    <phoneticPr fontId="2" type="noConversion"/>
  </si>
  <si>
    <t>臺灣鹽業博物館</t>
    <phoneticPr fontId="2" type="noConversion"/>
  </si>
  <si>
    <t>門票數</t>
    <phoneticPr fontId="2" type="noConversion"/>
  </si>
  <si>
    <t>七股鹽山</t>
    <phoneticPr fontId="2" type="noConversion"/>
  </si>
  <si>
    <t>北門遊客中心</t>
    <phoneticPr fontId="2" type="noConversion"/>
  </si>
  <si>
    <t>停車數概估(自105年9月起調整人次計算方式以停車數概估)</t>
    <phoneticPr fontId="2" type="noConversion"/>
  </si>
  <si>
    <t>井仔腳瓦盤鹽田</t>
    <phoneticPr fontId="2" type="noConversion"/>
  </si>
  <si>
    <t>停車數概估</t>
    <phoneticPr fontId="2" type="noConversion"/>
  </si>
  <si>
    <t>尖山埤江南渡假村</t>
    <phoneticPr fontId="2" type="noConversion"/>
  </si>
  <si>
    <t xml:space="preserve">門票數  </t>
    <phoneticPr fontId="2" type="noConversion"/>
  </si>
  <si>
    <t>烏山頭水庫風景區</t>
    <phoneticPr fontId="2" type="noConversion"/>
  </si>
  <si>
    <t>曾文水庫</t>
    <phoneticPr fontId="2" type="noConversion"/>
  </si>
  <si>
    <t>關仔嶺溫泉區</t>
    <phoneticPr fontId="2" type="noConversion"/>
  </si>
  <si>
    <t>自動車流監視</t>
    <phoneticPr fontId="2" type="noConversion"/>
  </si>
  <si>
    <t>虎頭埤風景區</t>
    <phoneticPr fontId="2" type="noConversion"/>
  </si>
  <si>
    <t>南元休閒農場</t>
    <phoneticPr fontId="2" type="noConversion"/>
  </si>
  <si>
    <t>走馬瀨農場</t>
    <phoneticPr fontId="2" type="noConversion"/>
  </si>
  <si>
    <t>烏樹林休閒園區</t>
    <phoneticPr fontId="2" type="noConversion"/>
  </si>
  <si>
    <t>頑皮世界</t>
    <phoneticPr fontId="2" type="noConversion"/>
  </si>
  <si>
    <t>南鯤鯓代天府</t>
    <phoneticPr fontId="2" type="noConversion"/>
  </si>
  <si>
    <t xml:space="preserve">廟方估計 </t>
    <phoneticPr fontId="2" type="noConversion"/>
  </si>
  <si>
    <t>麻豆代天府</t>
    <phoneticPr fontId="2" type="noConversion"/>
  </si>
  <si>
    <t>廟方估計</t>
    <phoneticPr fontId="2" type="noConversion"/>
  </si>
  <si>
    <t>延平郡王祠</t>
    <phoneticPr fontId="2" type="noConversion"/>
  </si>
  <si>
    <t>人工計數器</t>
    <phoneticPr fontId="2" type="noConversion"/>
  </si>
  <si>
    <t>赤崁樓</t>
    <phoneticPr fontId="2" type="noConversion"/>
  </si>
  <si>
    <t>臺南孔子廟</t>
    <phoneticPr fontId="2" type="noConversion"/>
  </si>
  <si>
    <t xml:space="preserve">人工計數器 </t>
    <phoneticPr fontId="2" type="noConversion"/>
  </si>
  <si>
    <t>祀典武廟</t>
    <phoneticPr fontId="2" type="noConversion"/>
  </si>
  <si>
    <t>五妃廟</t>
    <phoneticPr fontId="2" type="noConversion"/>
  </si>
  <si>
    <t>大天后宮</t>
    <phoneticPr fontId="2" type="noConversion"/>
  </si>
  <si>
    <t>安平小鎮</t>
    <phoneticPr fontId="2" type="noConversion"/>
  </si>
  <si>
    <t>資料來源：一、本市依據轄區內民間登記有案之觀光遊憩區管理單位及所屬各觀光遊憩區管理單位填報之旅遊資料彙編。</t>
    <phoneticPr fontId="2" type="noConversion"/>
  </si>
  <si>
    <t>　　　　　二、其他有關觀光遊憩區管理單位依據其旅遊資料填報。</t>
    <phoneticPr fontId="2" type="noConversion"/>
  </si>
  <si>
    <t>中華民國 107 年 2 月 13 日編報</t>
    <phoneticPr fontId="2" type="noConversion"/>
  </si>
  <si>
    <r>
      <t>填表說明：本表一式4份，先送會計室會核，並經機關長官核章後章後，一份送主計處；一份送本局會計室； 一份送本局</t>
    </r>
    <r>
      <rPr>
        <u/>
        <sz val="12"/>
        <rFont val="標楷體"/>
        <family val="4"/>
        <charset val="136"/>
      </rPr>
      <t>觀光技術科</t>
    </r>
    <r>
      <rPr>
        <sz val="12"/>
        <rFont val="標楷體"/>
        <family val="4"/>
        <charset val="136"/>
      </rPr>
      <t>至交通部觀光局網站填報；一份自存。</t>
    </r>
    <phoneticPr fontId="2" type="noConversion"/>
  </si>
  <si>
    <t>填表</t>
    <phoneticPr fontId="1" type="noConversion"/>
  </si>
  <si>
    <t>業務主管人員</t>
    <phoneticPr fontId="2" type="noConversion"/>
  </si>
  <si>
    <t>機關首長</t>
    <phoneticPr fontId="2" type="noConversion"/>
  </si>
  <si>
    <t>臺南市政府觀光旅遊局</t>
    <phoneticPr fontId="2" type="noConversion"/>
  </si>
  <si>
    <t>月　報</t>
    <phoneticPr fontId="1" type="noConversion"/>
  </si>
  <si>
    <t xml:space="preserve"> 次月十五日以前編報</t>
    <phoneticPr fontId="2" type="noConversion"/>
  </si>
  <si>
    <t>臺南市政府主計處104年6月1日南市主統字第1040526400號函核定</t>
    <phoneticPr fontId="2" type="noConversion"/>
  </si>
  <si>
    <t>2553-01-01-2</t>
    <phoneticPr fontId="2" type="noConversion"/>
  </si>
  <si>
    <r>
      <t>臺南市</t>
    </r>
    <r>
      <rPr>
        <b/>
        <u/>
        <sz val="22"/>
        <rFont val="標楷體"/>
        <family val="4"/>
        <charset val="136"/>
      </rPr>
      <t>主要</t>
    </r>
    <r>
      <rPr>
        <sz val="22"/>
        <rFont val="標楷體"/>
        <family val="4"/>
        <charset val="136"/>
      </rPr>
      <t>觀光遊憩</t>
    </r>
    <r>
      <rPr>
        <b/>
        <u/>
        <sz val="22"/>
        <rFont val="標楷體"/>
        <family val="4"/>
        <charset val="136"/>
      </rPr>
      <t>據點</t>
    </r>
    <r>
      <rPr>
        <sz val="22"/>
        <rFont val="標楷體"/>
        <family val="4"/>
        <charset val="136"/>
      </rPr>
      <t>遊客人次統計</t>
    </r>
    <phoneticPr fontId="2" type="noConversion"/>
  </si>
  <si>
    <t>中華民國　107　年　2  月</t>
    <phoneticPr fontId="2" type="noConversion"/>
  </si>
  <si>
    <t>單位：人次</t>
    <phoneticPr fontId="2" type="noConversion"/>
  </si>
  <si>
    <t>觀光遊憩區別</t>
    <phoneticPr fontId="1" type="noConversion"/>
  </si>
  <si>
    <t>遊客人次</t>
    <phoneticPr fontId="2" type="noConversion"/>
  </si>
  <si>
    <t>門票收入（元）</t>
    <phoneticPr fontId="1" type="noConversion"/>
  </si>
  <si>
    <t>上年同月
遊客人數</t>
    <phoneticPr fontId="1" type="noConversion"/>
  </si>
  <si>
    <t>備註（計算旅客人次之方式或其他）</t>
    <phoneticPr fontId="1" type="noConversion"/>
  </si>
  <si>
    <t>總計
=A+B
=C+D</t>
    <phoneticPr fontId="2" type="noConversion"/>
  </si>
  <si>
    <t>有門票
（需購票）
A</t>
    <phoneticPr fontId="2" type="noConversion"/>
  </si>
  <si>
    <t>無門票
（免費）
B</t>
    <phoneticPr fontId="2" type="noConversion"/>
  </si>
  <si>
    <t>假日
C</t>
    <phoneticPr fontId="2" type="noConversion"/>
  </si>
  <si>
    <t>非假日
D</t>
    <phoneticPr fontId="2" type="noConversion"/>
  </si>
  <si>
    <t>合計</t>
    <phoneticPr fontId="2" type="noConversion"/>
  </si>
  <si>
    <t>臺灣鹽業博物館</t>
    <phoneticPr fontId="2" type="noConversion"/>
  </si>
  <si>
    <t>門票數</t>
    <phoneticPr fontId="2" type="noConversion"/>
  </si>
  <si>
    <t>七股鹽山</t>
    <phoneticPr fontId="2" type="noConversion"/>
  </si>
  <si>
    <t>北門遊客中心</t>
    <phoneticPr fontId="2" type="noConversion"/>
  </si>
  <si>
    <t>停車數概估(自105年9月起調整人次計算方式以停車數概估)</t>
    <phoneticPr fontId="2" type="noConversion"/>
  </si>
  <si>
    <t>井仔腳瓦盤鹽田</t>
    <phoneticPr fontId="2" type="noConversion"/>
  </si>
  <si>
    <t>停車數概估</t>
    <phoneticPr fontId="2" type="noConversion"/>
  </si>
  <si>
    <t>尖山埤江南渡假村</t>
    <phoneticPr fontId="2" type="noConversion"/>
  </si>
  <si>
    <t xml:space="preserve">門票數  </t>
    <phoneticPr fontId="2" type="noConversion"/>
  </si>
  <si>
    <t>烏山頭水庫風景區</t>
    <phoneticPr fontId="2" type="noConversion"/>
  </si>
  <si>
    <t>門票數</t>
    <phoneticPr fontId="2" type="noConversion"/>
  </si>
  <si>
    <t>曾文水庫</t>
    <phoneticPr fontId="2" type="noConversion"/>
  </si>
  <si>
    <t>關仔嶺溫泉區</t>
    <phoneticPr fontId="2" type="noConversion"/>
  </si>
  <si>
    <t>自動車流監視</t>
    <phoneticPr fontId="2" type="noConversion"/>
  </si>
  <si>
    <t>虎頭埤風景區</t>
    <phoneticPr fontId="2" type="noConversion"/>
  </si>
  <si>
    <t>門票數</t>
    <phoneticPr fontId="2" type="noConversion"/>
  </si>
  <si>
    <t>南元休閒農場</t>
    <phoneticPr fontId="2" type="noConversion"/>
  </si>
  <si>
    <t>門票數</t>
    <phoneticPr fontId="2" type="noConversion"/>
  </si>
  <si>
    <t>走馬瀨農場</t>
    <phoneticPr fontId="2" type="noConversion"/>
  </si>
  <si>
    <t>烏樹林休閒園區</t>
    <phoneticPr fontId="2" type="noConversion"/>
  </si>
  <si>
    <t>頑皮世界</t>
    <phoneticPr fontId="2" type="noConversion"/>
  </si>
  <si>
    <t xml:space="preserve">門票數  </t>
    <phoneticPr fontId="2" type="noConversion"/>
  </si>
  <si>
    <t>南鯤鯓代天府</t>
    <phoneticPr fontId="2" type="noConversion"/>
  </si>
  <si>
    <t xml:space="preserve">廟方估計 </t>
    <phoneticPr fontId="2" type="noConversion"/>
  </si>
  <si>
    <t>麻豆代天府</t>
    <phoneticPr fontId="2" type="noConversion"/>
  </si>
  <si>
    <t>廟方估計</t>
    <phoneticPr fontId="2" type="noConversion"/>
  </si>
  <si>
    <t>延平郡王祠</t>
    <phoneticPr fontId="2" type="noConversion"/>
  </si>
  <si>
    <t>人工計數器</t>
    <phoneticPr fontId="2" type="noConversion"/>
  </si>
  <si>
    <t>赤崁樓</t>
    <phoneticPr fontId="2" type="noConversion"/>
  </si>
  <si>
    <t xml:space="preserve">門票數  </t>
    <phoneticPr fontId="2" type="noConversion"/>
  </si>
  <si>
    <t>臺南孔子廟</t>
    <phoneticPr fontId="2" type="noConversion"/>
  </si>
  <si>
    <t xml:space="preserve">人工計數器 </t>
    <phoneticPr fontId="2" type="noConversion"/>
  </si>
  <si>
    <t>祀典武廟</t>
    <phoneticPr fontId="2" type="noConversion"/>
  </si>
  <si>
    <t>人工計數器</t>
    <phoneticPr fontId="2" type="noConversion"/>
  </si>
  <si>
    <t>五妃廟</t>
    <phoneticPr fontId="2" type="noConversion"/>
  </si>
  <si>
    <t>人工計數器</t>
    <phoneticPr fontId="2" type="noConversion"/>
  </si>
  <si>
    <t>大天后宮</t>
    <phoneticPr fontId="2" type="noConversion"/>
  </si>
  <si>
    <t>安平小鎮</t>
    <phoneticPr fontId="2" type="noConversion"/>
  </si>
  <si>
    <t xml:space="preserve">門票數  </t>
    <phoneticPr fontId="2" type="noConversion"/>
  </si>
  <si>
    <t>資料來源：一、本市依據轄區內民間登記有案之觀光遊憩區管理單位及所屬各觀光遊憩區管理單位填報之旅遊資料彙編。</t>
    <phoneticPr fontId="2" type="noConversion"/>
  </si>
  <si>
    <t>　　　　　二、其他有關觀光遊憩區管理單位依據其旅遊資料填報。</t>
    <phoneticPr fontId="2" type="noConversion"/>
  </si>
  <si>
    <t>中華民國 107 年 3 月 13 日編報</t>
    <phoneticPr fontId="2" type="noConversion"/>
  </si>
  <si>
    <r>
      <t>填表說明：本表一式4份，先送會計室會核，並經機關長官核章後章後，一份送主計處；一份送本局會計室； 一份送本局</t>
    </r>
    <r>
      <rPr>
        <u/>
        <sz val="12"/>
        <rFont val="標楷體"/>
        <family val="4"/>
        <charset val="136"/>
      </rPr>
      <t>觀光技術科</t>
    </r>
    <r>
      <rPr>
        <sz val="12"/>
        <rFont val="標楷體"/>
        <family val="4"/>
        <charset val="136"/>
      </rPr>
      <t>至交通部觀光局網站填報；一份自存。</t>
    </r>
    <phoneticPr fontId="2" type="noConversion"/>
  </si>
  <si>
    <t>填表</t>
    <phoneticPr fontId="1" type="noConversion"/>
  </si>
  <si>
    <t>業務主管人員</t>
    <phoneticPr fontId="2" type="noConversion"/>
  </si>
  <si>
    <t>機關首長</t>
    <phoneticPr fontId="2" type="noConversion"/>
  </si>
  <si>
    <t>中華民國　107　年　3  月</t>
    <phoneticPr fontId="2" type="noConversion"/>
  </si>
  <si>
    <t>假日
C</t>
    <phoneticPr fontId="2" type="noConversion"/>
  </si>
  <si>
    <t>合計</t>
    <phoneticPr fontId="2" type="noConversion"/>
  </si>
  <si>
    <t>臺灣鹽業博物館</t>
    <phoneticPr fontId="2" type="noConversion"/>
  </si>
  <si>
    <t>門票數</t>
    <phoneticPr fontId="2" type="noConversion"/>
  </si>
  <si>
    <t>七股鹽山</t>
    <phoneticPr fontId="2" type="noConversion"/>
  </si>
  <si>
    <t>北門遊客中心</t>
    <phoneticPr fontId="2" type="noConversion"/>
  </si>
  <si>
    <t>停車數概估(自105年9月起調整人次計算方式以停車數概估)</t>
    <phoneticPr fontId="2" type="noConversion"/>
  </si>
  <si>
    <t>井仔腳瓦盤鹽田</t>
    <phoneticPr fontId="2" type="noConversion"/>
  </si>
  <si>
    <t>停車數概估</t>
    <phoneticPr fontId="2" type="noConversion"/>
  </si>
  <si>
    <t>尖山埤江南渡假村</t>
    <phoneticPr fontId="2" type="noConversion"/>
  </si>
  <si>
    <t xml:space="preserve">門票數  </t>
    <phoneticPr fontId="2" type="noConversion"/>
  </si>
  <si>
    <t>烏山頭水庫風景區</t>
    <phoneticPr fontId="2" type="noConversion"/>
  </si>
  <si>
    <t>門票數</t>
    <phoneticPr fontId="2" type="noConversion"/>
  </si>
  <si>
    <t>曾文水庫</t>
    <phoneticPr fontId="2" type="noConversion"/>
  </si>
  <si>
    <t>關仔嶺溫泉區</t>
    <phoneticPr fontId="2" type="noConversion"/>
  </si>
  <si>
    <t>自動車流監視</t>
    <phoneticPr fontId="2" type="noConversion"/>
  </si>
  <si>
    <t>虎頭埤風景區</t>
    <phoneticPr fontId="2" type="noConversion"/>
  </si>
  <si>
    <t>南元休閒農場</t>
    <phoneticPr fontId="2" type="noConversion"/>
  </si>
  <si>
    <t>走馬瀨農場</t>
    <phoneticPr fontId="2" type="noConversion"/>
  </si>
  <si>
    <t>烏樹林休閒園區</t>
    <phoneticPr fontId="2" type="noConversion"/>
  </si>
  <si>
    <t>頑皮世界</t>
    <phoneticPr fontId="2" type="noConversion"/>
  </si>
  <si>
    <t>南鯤鯓代天府</t>
    <phoneticPr fontId="2" type="noConversion"/>
  </si>
  <si>
    <t xml:space="preserve">廟方估計 </t>
    <phoneticPr fontId="2" type="noConversion"/>
  </si>
  <si>
    <t>麻豆代天府</t>
    <phoneticPr fontId="2" type="noConversion"/>
  </si>
  <si>
    <t>廟方估計</t>
    <phoneticPr fontId="2" type="noConversion"/>
  </si>
  <si>
    <t>延平郡王祠</t>
    <phoneticPr fontId="2" type="noConversion"/>
  </si>
  <si>
    <t>人工計數器</t>
    <phoneticPr fontId="2" type="noConversion"/>
  </si>
  <si>
    <t>赤崁樓</t>
    <phoneticPr fontId="2" type="noConversion"/>
  </si>
  <si>
    <t xml:space="preserve">門票數  </t>
    <phoneticPr fontId="2" type="noConversion"/>
  </si>
  <si>
    <t>臺南孔子廟</t>
    <phoneticPr fontId="2" type="noConversion"/>
  </si>
  <si>
    <t xml:space="preserve">人工計數器 </t>
    <phoneticPr fontId="2" type="noConversion"/>
  </si>
  <si>
    <t>祀典武廟</t>
    <phoneticPr fontId="2" type="noConversion"/>
  </si>
  <si>
    <t>五妃廟</t>
    <phoneticPr fontId="2" type="noConversion"/>
  </si>
  <si>
    <t>大天后宮</t>
    <phoneticPr fontId="2" type="noConversion"/>
  </si>
  <si>
    <t>安平小鎮</t>
    <phoneticPr fontId="2" type="noConversion"/>
  </si>
  <si>
    <t>　　　　　二、其他有關觀光遊憩區管理單位依據其旅遊資料填報。</t>
    <phoneticPr fontId="2" type="noConversion"/>
  </si>
  <si>
    <t>中華民國 107 年 4 月 13 日編報</t>
    <phoneticPr fontId="2" type="noConversion"/>
  </si>
  <si>
    <r>
      <t>填表說明：本表一式4份，先送會計室會核，並經機關長官核章後章後，一份送主計處；一份送本局會計室； 一份送本局</t>
    </r>
    <r>
      <rPr>
        <u/>
        <sz val="12"/>
        <rFont val="標楷體"/>
        <family val="4"/>
        <charset val="136"/>
      </rPr>
      <t>觀光技術科</t>
    </r>
    <r>
      <rPr>
        <sz val="12"/>
        <rFont val="標楷體"/>
        <family val="4"/>
        <charset val="136"/>
      </rPr>
      <t>至交通部觀光局網站填報；一份自存。</t>
    </r>
    <phoneticPr fontId="2" type="noConversion"/>
  </si>
  <si>
    <t>填表</t>
    <phoneticPr fontId="1" type="noConversion"/>
  </si>
  <si>
    <t>業務主管人員</t>
    <phoneticPr fontId="2" type="noConversion"/>
  </si>
  <si>
    <t>機關首長</t>
    <phoneticPr fontId="2" type="noConversion"/>
  </si>
  <si>
    <t>中華民國　107　年　4  月</t>
    <phoneticPr fontId="2" type="noConversion"/>
  </si>
  <si>
    <t>門票數</t>
    <phoneticPr fontId="2" type="noConversion"/>
  </si>
  <si>
    <t xml:space="preserve">廟方估計 </t>
    <phoneticPr fontId="2" type="noConversion"/>
  </si>
  <si>
    <t>人工計數器</t>
    <phoneticPr fontId="2" type="noConversion"/>
  </si>
  <si>
    <t>人工計數器</t>
    <phoneticPr fontId="2" type="noConversion"/>
  </si>
  <si>
    <t>五妃廟</t>
    <phoneticPr fontId="2" type="noConversion"/>
  </si>
  <si>
    <t>自動車流監視</t>
    <phoneticPr fontId="2" type="noConversion"/>
  </si>
  <si>
    <t>虎頭埤風景區</t>
    <phoneticPr fontId="2" type="noConversion"/>
  </si>
  <si>
    <t>門票數</t>
    <phoneticPr fontId="2" type="noConversion"/>
  </si>
  <si>
    <t>南元休閒農場</t>
    <phoneticPr fontId="2" type="noConversion"/>
  </si>
  <si>
    <t>走馬瀨農場</t>
    <phoneticPr fontId="2" type="noConversion"/>
  </si>
  <si>
    <t>烏樹林休閒園區</t>
    <phoneticPr fontId="2" type="noConversion"/>
  </si>
  <si>
    <t>門票數</t>
    <phoneticPr fontId="2" type="noConversion"/>
  </si>
  <si>
    <t>頑皮世界</t>
    <phoneticPr fontId="2" type="noConversion"/>
  </si>
  <si>
    <t xml:space="preserve">門票數  </t>
    <phoneticPr fontId="2" type="noConversion"/>
  </si>
  <si>
    <t>南鯤鯓代天府</t>
    <phoneticPr fontId="2" type="noConversion"/>
  </si>
  <si>
    <t xml:space="preserve">廟方估計 </t>
    <phoneticPr fontId="2" type="noConversion"/>
  </si>
  <si>
    <t>麻豆代天府</t>
    <phoneticPr fontId="2" type="noConversion"/>
  </si>
  <si>
    <t>廟方估計</t>
    <phoneticPr fontId="2" type="noConversion"/>
  </si>
  <si>
    <t>延平郡王祠</t>
    <phoneticPr fontId="2" type="noConversion"/>
  </si>
  <si>
    <t>人工計數器</t>
    <phoneticPr fontId="2" type="noConversion"/>
  </si>
  <si>
    <t>赤崁樓</t>
    <phoneticPr fontId="2" type="noConversion"/>
  </si>
  <si>
    <t xml:space="preserve">門票數  </t>
    <phoneticPr fontId="2" type="noConversion"/>
  </si>
  <si>
    <t>臺南孔子廟</t>
    <phoneticPr fontId="2" type="noConversion"/>
  </si>
  <si>
    <t xml:space="preserve">人工計數器 </t>
    <phoneticPr fontId="2" type="noConversion"/>
  </si>
  <si>
    <t>祀典武廟</t>
    <phoneticPr fontId="2" type="noConversion"/>
  </si>
  <si>
    <t>人工計數器</t>
    <phoneticPr fontId="2" type="noConversion"/>
  </si>
  <si>
    <t>人工計數器</t>
    <phoneticPr fontId="2" type="noConversion"/>
  </si>
  <si>
    <t>大天后宮</t>
    <phoneticPr fontId="2" type="noConversion"/>
  </si>
  <si>
    <t>安平小鎮</t>
    <phoneticPr fontId="2" type="noConversion"/>
  </si>
  <si>
    <t xml:space="preserve">門票數  </t>
    <phoneticPr fontId="2" type="noConversion"/>
  </si>
  <si>
    <t>資料來源：一、本市依據轄區內民間登記有案之觀光遊憩區管理單位及所屬各觀光遊憩區管理單位填報之旅遊資料彙編。</t>
    <phoneticPr fontId="2" type="noConversion"/>
  </si>
  <si>
    <t>　　　　　二、其他有關觀光遊憩區管理單位依據其旅遊資料填報。</t>
    <phoneticPr fontId="2" type="noConversion"/>
  </si>
  <si>
    <t>中華民國 107 年 5 月 14 日編報</t>
    <phoneticPr fontId="2" type="noConversion"/>
  </si>
  <si>
    <r>
      <t>填表說明：本表一式4份，先送會計室會核，並經機關長官核章後章後，一份送主計處；一份送本局會計室； 一份送本局</t>
    </r>
    <r>
      <rPr>
        <u/>
        <sz val="12"/>
        <rFont val="標楷體"/>
        <family val="4"/>
        <charset val="136"/>
      </rPr>
      <t>觀光技術科</t>
    </r>
    <r>
      <rPr>
        <sz val="12"/>
        <rFont val="標楷體"/>
        <family val="4"/>
        <charset val="136"/>
      </rPr>
      <t>至交通部觀光局網站填報；一份自存。</t>
    </r>
    <phoneticPr fontId="2" type="noConversion"/>
  </si>
  <si>
    <t>填表</t>
    <phoneticPr fontId="1" type="noConversion"/>
  </si>
  <si>
    <t>業務主管人員</t>
    <phoneticPr fontId="2" type="noConversion"/>
  </si>
  <si>
    <t>機關首長</t>
    <phoneticPr fontId="2" type="noConversion"/>
  </si>
  <si>
    <t>中華民國　107　年　5 月</t>
    <phoneticPr fontId="2" type="noConversion"/>
  </si>
  <si>
    <t>中華民國 107 年 6 月 14 日編報</t>
    <phoneticPr fontId="2" type="noConversion"/>
  </si>
  <si>
    <t>中華民國　107　年　6 月</t>
    <phoneticPr fontId="2" type="noConversion"/>
  </si>
  <si>
    <t>中華民國 107 年 7 月 13 日編報</t>
    <phoneticPr fontId="2" type="noConversion"/>
  </si>
  <si>
    <t>中華民國　107　年　7 月</t>
    <phoneticPr fontId="2" type="noConversion"/>
  </si>
  <si>
    <t>中華民國 107 年 8 月 13 日編報</t>
    <phoneticPr fontId="2" type="noConversion"/>
  </si>
  <si>
    <t>中華民國　107　年　8 月</t>
    <phoneticPr fontId="2" type="noConversion"/>
  </si>
  <si>
    <t>中華民國 107 年 9 月 13 日編報</t>
    <phoneticPr fontId="2" type="noConversion"/>
  </si>
  <si>
    <r>
      <t>臺南市</t>
    </r>
    <r>
      <rPr>
        <b/>
        <u/>
        <sz val="22"/>
        <rFont val="標楷體"/>
        <family val="4"/>
        <charset val="136"/>
      </rPr>
      <t>主要</t>
    </r>
    <r>
      <rPr>
        <sz val="22"/>
        <rFont val="標楷體"/>
        <family val="4"/>
        <charset val="136"/>
      </rPr>
      <t>觀光遊憩</t>
    </r>
    <r>
      <rPr>
        <b/>
        <u/>
        <sz val="22"/>
        <rFont val="標楷體"/>
        <family val="4"/>
        <charset val="136"/>
      </rPr>
      <t>據點</t>
    </r>
    <r>
      <rPr>
        <sz val="22"/>
        <rFont val="標楷體"/>
        <family val="4"/>
        <charset val="136"/>
      </rPr>
      <t>遊客人次統計 (修正版)</t>
    </r>
    <phoneticPr fontId="2" type="noConversion"/>
  </si>
  <si>
    <t>中華民國　107　年　9 月</t>
    <phoneticPr fontId="2" type="noConversion"/>
  </si>
  <si>
    <t>中華民國 107 年 10 月 24 日編報</t>
    <phoneticPr fontId="2" type="noConversion"/>
  </si>
  <si>
    <t>月　報</t>
    <phoneticPr fontId="1" type="noConversion"/>
  </si>
  <si>
    <t xml:space="preserve"> 次月十五日以前編報</t>
    <phoneticPr fontId="2" type="noConversion"/>
  </si>
  <si>
    <t>中華民國　107　年　10 月</t>
    <phoneticPr fontId="2" type="noConversion"/>
  </si>
  <si>
    <t>上年同月
遊客人數</t>
    <phoneticPr fontId="1" type="noConversion"/>
  </si>
  <si>
    <t>備註（計算旅客人次之方式或其他）</t>
    <phoneticPr fontId="1" type="noConversion"/>
  </si>
  <si>
    <t>總計
=A+B
=C+D</t>
    <phoneticPr fontId="2" type="noConversion"/>
  </si>
  <si>
    <t>門票數</t>
    <phoneticPr fontId="2" type="noConversion"/>
  </si>
  <si>
    <t>中華民國 107 年 11 月 14 日編報</t>
    <phoneticPr fontId="2" type="noConversion"/>
  </si>
  <si>
    <t>中華民國　107　年　11 月</t>
    <phoneticPr fontId="2" type="noConversion"/>
  </si>
  <si>
    <t>中華民國 107 年 12 月 13 日編報</t>
    <phoneticPr fontId="2" type="noConversion"/>
  </si>
  <si>
    <t>中華民國　107　年　12 月</t>
    <phoneticPr fontId="2" type="noConversion"/>
  </si>
  <si>
    <t>上年同月
遊客人數</t>
    <phoneticPr fontId="1" type="noConversion"/>
  </si>
  <si>
    <t>總計
=A+B
=C+D</t>
    <phoneticPr fontId="2" type="noConversion"/>
  </si>
  <si>
    <t>非假日
D</t>
    <phoneticPr fontId="2" type="noConversion"/>
  </si>
  <si>
    <t>七股鹽山</t>
    <phoneticPr fontId="2" type="noConversion"/>
  </si>
  <si>
    <t>北門遊客中心</t>
    <phoneticPr fontId="2" type="noConversion"/>
  </si>
  <si>
    <t>停車數概估(自105年9月起調整人次計算方式以停車數概估)</t>
    <phoneticPr fontId="2" type="noConversion"/>
  </si>
  <si>
    <t>尖山埤江南渡假村</t>
    <phoneticPr fontId="2" type="noConversion"/>
  </si>
  <si>
    <t>曾文水庫</t>
    <phoneticPr fontId="2" type="noConversion"/>
  </si>
  <si>
    <t>關仔嶺溫泉區</t>
    <phoneticPr fontId="2" type="noConversion"/>
  </si>
  <si>
    <t>自動車流監視</t>
    <phoneticPr fontId="2" type="noConversion"/>
  </si>
  <si>
    <t>虎頭埤風景區</t>
    <phoneticPr fontId="2" type="noConversion"/>
  </si>
  <si>
    <t>南元休閒農場</t>
    <phoneticPr fontId="2" type="noConversion"/>
  </si>
  <si>
    <t>門票數</t>
    <phoneticPr fontId="2" type="noConversion"/>
  </si>
  <si>
    <t>走馬瀨農場</t>
    <phoneticPr fontId="2" type="noConversion"/>
  </si>
  <si>
    <t>門票數</t>
    <phoneticPr fontId="2" type="noConversion"/>
  </si>
  <si>
    <t>烏樹林休閒園區</t>
    <phoneticPr fontId="2" type="noConversion"/>
  </si>
  <si>
    <t>頑皮世界</t>
    <phoneticPr fontId="2" type="noConversion"/>
  </si>
  <si>
    <t xml:space="preserve">門票數  </t>
    <phoneticPr fontId="2" type="noConversion"/>
  </si>
  <si>
    <t>南鯤鯓代天府</t>
    <phoneticPr fontId="2" type="noConversion"/>
  </si>
  <si>
    <t>麻豆代天府</t>
    <phoneticPr fontId="2" type="noConversion"/>
  </si>
  <si>
    <t>廟方估計</t>
    <phoneticPr fontId="2" type="noConversion"/>
  </si>
  <si>
    <t>延平郡王祠</t>
    <phoneticPr fontId="2" type="noConversion"/>
  </si>
  <si>
    <t>人工計數器</t>
    <phoneticPr fontId="2" type="noConversion"/>
  </si>
  <si>
    <t>赤崁樓</t>
    <phoneticPr fontId="2" type="noConversion"/>
  </si>
  <si>
    <t>臺南孔子廟</t>
    <phoneticPr fontId="2" type="noConversion"/>
  </si>
  <si>
    <t xml:space="preserve">人工計數器 </t>
    <phoneticPr fontId="2" type="noConversion"/>
  </si>
  <si>
    <t>安平小鎮</t>
    <phoneticPr fontId="2" type="noConversion"/>
  </si>
  <si>
    <t xml:space="preserve">門票數  </t>
    <phoneticPr fontId="2" type="noConversion"/>
  </si>
  <si>
    <t>　　　　　二、其他有關觀光遊憩區管理單位依據其旅遊資料填報。</t>
    <phoneticPr fontId="2" type="noConversion"/>
  </si>
  <si>
    <t>中華民國 108 年 1 月 14 日編報</t>
    <phoneticPr fontId="2" type="noConversion"/>
  </si>
  <si>
    <r>
      <t>填表說明：本表一式4份，先送會計室會核，並經機關長官核章後章後，一份送主計處；一份送本局會計室； 一份送本局</t>
    </r>
    <r>
      <rPr>
        <u/>
        <sz val="12"/>
        <rFont val="標楷體"/>
        <family val="4"/>
        <charset val="136"/>
      </rPr>
      <t>觀光技術科</t>
    </r>
    <r>
      <rPr>
        <sz val="12"/>
        <rFont val="標楷體"/>
        <family val="4"/>
        <charset val="136"/>
      </rPr>
      <t>至交通部觀光局網站填報；一份自存。</t>
    </r>
    <phoneticPr fontId="2" type="noConversion"/>
  </si>
  <si>
    <t>填表</t>
    <phoneticPr fontId="1" type="noConversion"/>
  </si>
  <si>
    <t>業務主管人員</t>
    <phoneticPr fontId="2" type="noConversion"/>
  </si>
  <si>
    <t>機關首長</t>
    <phoneticPr fontId="2" type="noConversion"/>
  </si>
  <si>
    <t>中華民國 108 年 2 月 19 日編報</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</si>
</sst>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41" formatCode="_-* #,##0_-;\-* #,##0_-;_-* &quot;-&quot;_-;_-@_-"/>
    <numFmt numFmtId="176" formatCode="&quot;$&quot;#,##0_);[Red]\(&quot;$&quot;#,##0\)"/>
    <numFmt numFmtId="177" formatCode="#,##0_);[Red]\(#,##0\)"/>
  </numFmts>
  <fonts count="16">
    <font>
      <sz val="12"/>
      <name val="新細明體"/>
      <family val="1"/>
      <charset val="136"/>
    </font>
    <font>
      <sz val="12"/>
      <name val="標楷體"/>
      <family val="4"/>
      <charset val="136"/>
    </font>
    <font>
      <sz val="9"/>
      <name val="新細明體"/>
      <family val="1"/>
      <charset val="136"/>
    </font>
    <font>
      <sz val="12"/>
      <name val="新細明體"/>
      <family val="1"/>
      <charset val="136"/>
    </font>
    <font>
      <sz val="14"/>
      <name val="標楷體"/>
      <family val="4"/>
      <charset val="136"/>
    </font>
    <font>
      <sz val="12"/>
      <color indexed="17"/>
      <name val="新細明體"/>
      <family val="1"/>
      <charset val="136"/>
    </font>
    <font>
      <sz val="12"/>
      <color indexed="20"/>
      <name val="新細明體"/>
      <family val="1"/>
      <charset val="136"/>
    </font>
    <font>
      <sz val="22"/>
      <name val="新細明體"/>
      <family val="1"/>
      <charset val="136"/>
    </font>
    <font>
      <sz val="22"/>
      <name val="標楷體"/>
      <family val="4"/>
      <charset val="136"/>
    </font>
    <font>
      <u/>
      <sz val="12"/>
      <name val="標楷體"/>
      <family val="4"/>
      <charset val="136"/>
    </font>
    <font>
      <b/>
      <u/>
      <sz val="22"/>
      <name val="標楷體"/>
      <family val="4"/>
      <charset val="136"/>
    </font>
    <font>
      <sz val="12"/>
      <name val="Century"/>
      <family val="1"/>
    </font>
    <font>
      <sz val="12"/>
      <color indexed="10"/>
      <name val="標楷體"/>
      <family val="4"/>
      <charset val="136"/>
    </font>
    <font>
      <sz val="12"/>
      <color theme="1"/>
      <name val="Century"/>
      <family val="1"/>
    </font>
    <font>
      <sz val="12"/>
      <color indexed="8"/>
      <name val="Century"/>
      <family val="1"/>
    </font>
    <font>
      <sz val="12"/>
      <color rgb="FFFF0000"/>
      <name val="Century"/>
      <family val="1"/>
    </font>
  </fonts>
  <fills count="8">
    <fill>
      <patternFill patternType="none"/>
    </fill>
    <fill>
      <patternFill patternType="gray125"/>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9"/>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02">
    <xf numFmtId="0" fontId="0" fillId="0" borderId="0"/>
    <xf numFmtId="41" fontId="3" fillId="0" borderId="0" applyFont="0" applyFill="0" applyBorder="0" applyAlignment="0" applyProtection="0">
      <alignment vertical="center"/>
    </xf>
    <xf numFmtId="41"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4"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cellStyleXfs>
  <cellXfs count="111">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justifyLastLine="1"/>
    </xf>
    <xf numFmtId="0" fontId="3" fillId="0" borderId="0" xfId="0" applyFont="1"/>
    <xf numFmtId="0" fontId="1" fillId="0" borderId="2" xfId="0" applyFont="1" applyBorder="1" applyAlignment="1">
      <alignment vertical="top"/>
    </xf>
    <xf numFmtId="0" fontId="4" fillId="0" borderId="0" xfId="0" applyFont="1" applyBorder="1" applyAlignment="1">
      <alignment horizontal="center" vertical="center"/>
    </xf>
    <xf numFmtId="0" fontId="1" fillId="0" borderId="0" xfId="0" applyFont="1" applyAlignment="1">
      <alignment horizontal="right"/>
    </xf>
    <xf numFmtId="0" fontId="4" fillId="0" borderId="0" xfId="0" applyFont="1"/>
    <xf numFmtId="0" fontId="4" fillId="0" borderId="0" xfId="0" applyFont="1" applyBorder="1" applyAlignment="1">
      <alignment horizontal="right" vertical="center"/>
    </xf>
    <xf numFmtId="0" fontId="1" fillId="0" borderId="0" xfId="0" applyFont="1" applyAlignment="1">
      <alignment horizontal="right"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vertical="center"/>
    </xf>
    <xf numFmtId="0" fontId="9" fillId="0" borderId="1" xfId="0" applyFont="1" applyBorder="1" applyAlignment="1">
      <alignment horizontal="center" vertical="center" wrapText="1"/>
    </xf>
    <xf numFmtId="0" fontId="1" fillId="0" borderId="3" xfId="0" applyFont="1" applyFill="1" applyBorder="1" applyAlignment="1">
      <alignment horizontal="left"/>
    </xf>
    <xf numFmtId="0" fontId="1" fillId="0" borderId="2" xfId="0" applyFont="1" applyFill="1" applyBorder="1" applyAlignment="1">
      <alignment horizontal="left"/>
    </xf>
    <xf numFmtId="0" fontId="0" fillId="0" borderId="0" xfId="0" applyFill="1"/>
    <xf numFmtId="42" fontId="1" fillId="0" borderId="0" xfId="0" applyNumberFormat="1" applyFont="1"/>
    <xf numFmtId="42" fontId="0" fillId="0" borderId="0" xfId="0" applyNumberFormat="1"/>
    <xf numFmtId="0" fontId="1" fillId="6" borderId="2" xfId="0" applyFont="1" applyFill="1" applyBorder="1" applyAlignment="1">
      <alignment horizontal="left"/>
    </xf>
    <xf numFmtId="0" fontId="0" fillId="6" borderId="0" xfId="0" applyFill="1"/>
    <xf numFmtId="0" fontId="0" fillId="0" borderId="2" xfId="0" applyBorder="1"/>
    <xf numFmtId="177" fontId="11" fillId="0" borderId="4" xfId="0" applyNumberFormat="1" applyFont="1" applyBorder="1" applyAlignment="1">
      <alignment horizontal="right"/>
    </xf>
    <xf numFmtId="177" fontId="1" fillId="0" borderId="6" xfId="0" applyNumberFormat="1" applyFont="1" applyFill="1" applyBorder="1" applyAlignment="1">
      <alignment horizontal="left"/>
    </xf>
    <xf numFmtId="0" fontId="1" fillId="0" borderId="0" xfId="0" applyFont="1" applyBorder="1" applyAlignment="1">
      <alignment horizontal="left"/>
    </xf>
    <xf numFmtId="0" fontId="1" fillId="6" borderId="3" xfId="0" applyFont="1" applyFill="1" applyBorder="1" applyAlignment="1">
      <alignment horizontal="left"/>
    </xf>
    <xf numFmtId="0" fontId="1" fillId="0" borderId="0" xfId="0" applyFont="1" applyBorder="1"/>
    <xf numFmtId="0" fontId="3" fillId="0" borderId="0" xfId="0" applyFont="1" applyBorder="1"/>
    <xf numFmtId="176" fontId="11" fillId="0" borderId="1" xfId="0" applyNumberFormat="1" applyFont="1" applyFill="1" applyBorder="1" applyAlignment="1">
      <alignment horizontal="right"/>
    </xf>
    <xf numFmtId="41" fontId="1" fillId="0" borderId="7" xfId="1" applyFont="1" applyFill="1" applyBorder="1" applyAlignment="1">
      <alignment vertical="center" wrapText="1"/>
    </xf>
    <xf numFmtId="41" fontId="1" fillId="0" borderId="1" xfId="1" applyFont="1" applyFill="1" applyBorder="1" applyAlignment="1">
      <alignment vertical="center" wrapText="1"/>
    </xf>
    <xf numFmtId="177" fontId="11" fillId="0" borderId="5" xfId="0" applyNumberFormat="1" applyFont="1" applyFill="1" applyBorder="1" applyAlignment="1">
      <alignment horizontal="right"/>
    </xf>
    <xf numFmtId="177" fontId="11" fillId="0" borderId="1" xfId="0" applyNumberFormat="1" applyFont="1" applyBorder="1" applyAlignment="1">
      <alignment horizontal="right"/>
    </xf>
    <xf numFmtId="176" fontId="11" fillId="0" borderId="4" xfId="0" applyNumberFormat="1" applyFont="1" applyBorder="1" applyAlignment="1">
      <alignment horizontal="right"/>
    </xf>
    <xf numFmtId="41" fontId="1" fillId="0" borderId="8" xfId="1" applyFont="1" applyFill="1" applyBorder="1" applyAlignment="1">
      <alignment vertical="center" wrapText="1"/>
    </xf>
    <xf numFmtId="177" fontId="11" fillId="0" borderId="9" xfId="0" applyNumberFormat="1" applyFont="1" applyBorder="1" applyAlignment="1">
      <alignment horizontal="right"/>
    </xf>
    <xf numFmtId="177" fontId="11" fillId="0" borderId="4" xfId="0" applyNumberFormat="1" applyFont="1" applyFill="1" applyBorder="1" applyAlignment="1">
      <alignment horizontal="right"/>
    </xf>
    <xf numFmtId="0" fontId="12" fillId="6" borderId="3" xfId="0" applyFont="1" applyFill="1" applyBorder="1" applyAlignment="1">
      <alignment horizontal="left"/>
    </xf>
    <xf numFmtId="177" fontId="11" fillId="0" borderId="1" xfId="0" applyNumberFormat="1" applyFont="1" applyFill="1" applyBorder="1" applyAlignment="1">
      <alignment horizontal="right"/>
    </xf>
    <xf numFmtId="3" fontId="11" fillId="0" borderId="1" xfId="0" applyNumberFormat="1" applyFont="1" applyBorder="1" applyAlignment="1">
      <alignment horizontal="right"/>
    </xf>
    <xf numFmtId="38" fontId="11" fillId="0" borderId="4" xfId="0" applyNumberFormat="1" applyFont="1" applyBorder="1" applyAlignment="1">
      <alignment horizontal="right"/>
    </xf>
    <xf numFmtId="177" fontId="11" fillId="7" borderId="4" xfId="0" applyNumberFormat="1" applyFont="1" applyFill="1" applyBorder="1" applyAlignment="1">
      <alignment horizontal="right"/>
    </xf>
    <xf numFmtId="176" fontId="11" fillId="7" borderId="1" xfId="0" applyNumberFormat="1" applyFont="1" applyFill="1" applyBorder="1" applyAlignment="1">
      <alignment horizontal="right"/>
    </xf>
    <xf numFmtId="177" fontId="11" fillId="0" borderId="9" xfId="0" applyNumberFormat="1" applyFont="1" applyFill="1" applyBorder="1" applyAlignment="1">
      <alignment horizontal="right"/>
    </xf>
    <xf numFmtId="41" fontId="1" fillId="0" borderId="6" xfId="1" applyFont="1" applyFill="1" applyBorder="1" applyAlignment="1">
      <alignment vertical="center" wrapText="1"/>
    </xf>
    <xf numFmtId="41" fontId="1" fillId="7" borderId="1" xfId="1" applyFont="1" applyFill="1" applyBorder="1" applyAlignment="1">
      <alignment vertical="center" wrapText="1"/>
    </xf>
    <xf numFmtId="177" fontId="11" fillId="7" borderId="1" xfId="0" applyNumberFormat="1" applyFont="1" applyFill="1" applyBorder="1" applyAlignment="1">
      <alignment horizontal="right"/>
    </xf>
    <xf numFmtId="41" fontId="1" fillId="0" borderId="15" xfId="1" applyFont="1" applyFill="1" applyBorder="1" applyAlignment="1">
      <alignment vertical="center" wrapText="1"/>
    </xf>
    <xf numFmtId="177" fontId="11" fillId="0" borderId="2" xfId="0" applyNumberFormat="1" applyFont="1" applyBorder="1" applyAlignment="1">
      <alignment horizontal="right"/>
    </xf>
    <xf numFmtId="177" fontId="11" fillId="0" borderId="5" xfId="0" applyNumberFormat="1" applyFont="1" applyBorder="1" applyAlignment="1">
      <alignment horizontal="right"/>
    </xf>
    <xf numFmtId="177" fontId="13" fillId="7" borderId="1" xfId="0" applyNumberFormat="1" applyFont="1" applyFill="1" applyBorder="1" applyAlignment="1">
      <alignment horizontal="right"/>
    </xf>
    <xf numFmtId="177" fontId="11" fillId="7" borderId="5" xfId="0" applyNumberFormat="1" applyFont="1" applyFill="1" applyBorder="1" applyAlignment="1">
      <alignment horizontal="right"/>
    </xf>
    <xf numFmtId="177" fontId="11" fillId="6" borderId="4" xfId="0" applyNumberFormat="1" applyFont="1" applyFill="1" applyBorder="1" applyAlignment="1">
      <alignment horizontal="right"/>
    </xf>
    <xf numFmtId="176" fontId="11" fillId="6" borderId="1" xfId="0" applyNumberFormat="1" applyFont="1" applyFill="1" applyBorder="1" applyAlignment="1">
      <alignment horizontal="right"/>
    </xf>
    <xf numFmtId="41" fontId="1" fillId="6" borderId="1" xfId="1" applyFont="1" applyFill="1" applyBorder="1" applyAlignment="1">
      <alignment vertical="center" wrapText="1"/>
    </xf>
    <xf numFmtId="177" fontId="11" fillId="6" borderId="1" xfId="0" applyNumberFormat="1" applyFont="1" applyFill="1" applyBorder="1" applyAlignment="1">
      <alignment horizontal="right"/>
    </xf>
    <xf numFmtId="177" fontId="14" fillId="0" borderId="1" xfId="0" applyNumberFormat="1" applyFont="1" applyFill="1" applyBorder="1" applyAlignment="1">
      <alignment horizontal="right"/>
    </xf>
    <xf numFmtId="0" fontId="3" fillId="0" borderId="10" xfId="0" applyFont="1" applyBorder="1"/>
    <xf numFmtId="0" fontId="0" fillId="0" borderId="3" xfId="0" applyBorder="1"/>
    <xf numFmtId="177" fontId="11" fillId="0" borderId="6" xfId="0" applyNumberFormat="1" applyFont="1" applyFill="1" applyBorder="1" applyAlignment="1">
      <alignment horizontal="right"/>
    </xf>
    <xf numFmtId="0" fontId="3" fillId="0" borderId="0" xfId="0" applyFont="1" applyBorder="1" applyAlignment="1">
      <alignment vertical="center"/>
    </xf>
    <xf numFmtId="38" fontId="11" fillId="0" borderId="1" xfId="0" applyNumberFormat="1" applyFont="1" applyFill="1" applyBorder="1" applyAlignment="1">
      <alignment horizontal="right"/>
    </xf>
    <xf numFmtId="176" fontId="15" fillId="0" borderId="1" xfId="0" applyNumberFormat="1" applyFont="1" applyFill="1" applyBorder="1" applyAlignment="1">
      <alignment horizontal="right"/>
    </xf>
    <xf numFmtId="0" fontId="3" fillId="0" borderId="2" xfId="0" applyFont="1" applyBorder="1" applyAlignment="1">
      <alignment vertical="center"/>
    </xf>
    <xf numFmtId="0" fontId="0" fillId="0" borderId="0" xfId="0" applyFont="1"/>
    <xf numFmtId="41" fontId="1" fillId="6" borderId="7" xfId="1" applyFont="1" applyFill="1" applyBorder="1" applyAlignment="1">
      <alignment vertical="center" wrapText="1"/>
    </xf>
    <xf numFmtId="0" fontId="1" fillId="0" borderId="3" xfId="0" applyFont="1" applyFill="1" applyBorder="1" applyAlignment="1"/>
    <xf numFmtId="0" fontId="1" fillId="0" borderId="6" xfId="0" applyFont="1" applyFill="1" applyBorder="1" applyAlignment="1"/>
    <xf numFmtId="0" fontId="1" fillId="0" borderId="2" xfId="0" applyFont="1" applyBorder="1" applyAlignment="1"/>
    <xf numFmtId="0" fontId="1" fillId="0" borderId="4" xfId="0" applyFont="1" applyBorder="1" applyAlignment="1"/>
    <xf numFmtId="0" fontId="8" fillId="0" borderId="10" xfId="0" applyFont="1" applyBorder="1" applyAlignment="1">
      <alignment horizontal="center" vertical="center"/>
    </xf>
    <xf numFmtId="0" fontId="7" fillId="0" borderId="10" xfId="0" applyFont="1" applyBorder="1" applyAlignment="1">
      <alignment horizontal="center" vertical="center"/>
    </xf>
    <xf numFmtId="0" fontId="1" fillId="0" borderId="6" xfId="0" applyFont="1" applyBorder="1" applyAlignment="1">
      <alignment horizontal="center" vertical="center" wrapText="1" justifyLastLine="1"/>
    </xf>
    <xf numFmtId="0" fontId="1" fillId="0" borderId="2" xfId="0" applyFont="1" applyBorder="1" applyAlignment="1">
      <alignment horizontal="center" vertical="center"/>
    </xf>
    <xf numFmtId="0" fontId="1" fillId="0" borderId="1" xfId="0" applyFont="1" applyBorder="1" applyAlignment="1">
      <alignment horizontal="center" vertical="center" justifyLastLine="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42" fontId="1" fillId="0" borderId="12" xfId="0" applyNumberFormat="1" applyFont="1" applyBorder="1" applyAlignment="1">
      <alignment horizontal="center" vertical="center"/>
    </xf>
    <xf numFmtId="42" fontId="1" fillId="0" borderId="5"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Fill="1" applyBorder="1" applyAlignment="1">
      <alignment horizontal="left"/>
    </xf>
    <xf numFmtId="0" fontId="1" fillId="0" borderId="6" xfId="0" applyFont="1" applyFill="1" applyBorder="1" applyAlignment="1">
      <alignment horizontal="left"/>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7" borderId="3" xfId="0" applyFont="1" applyFill="1" applyBorder="1" applyAlignment="1">
      <alignment horizontal="left"/>
    </xf>
    <xf numFmtId="0" fontId="0" fillId="7" borderId="6" xfId="0" applyFont="1" applyFill="1" applyBorder="1" applyAlignment="1">
      <alignment horizontal="left"/>
    </xf>
    <xf numFmtId="0" fontId="0" fillId="0" borderId="6" xfId="0" applyBorder="1" applyAlignment="1">
      <alignment horizontal="left"/>
    </xf>
    <xf numFmtId="0" fontId="0" fillId="7" borderId="6" xfId="0" applyFill="1" applyBorder="1" applyAlignment="1">
      <alignment horizontal="left"/>
    </xf>
    <xf numFmtId="0" fontId="1" fillId="7" borderId="3" xfId="0" applyFont="1" applyFill="1" applyBorder="1" applyAlignment="1"/>
    <xf numFmtId="0" fontId="1" fillId="7" borderId="6" xfId="0" applyFont="1" applyFill="1" applyBorder="1" applyAlignment="1"/>
    <xf numFmtId="0" fontId="0" fillId="0" borderId="6" xfId="0" applyBorder="1" applyAlignment="1"/>
    <xf numFmtId="0" fontId="0" fillId="0" borderId="6" xfId="0" applyFont="1" applyBorder="1" applyAlignment="1"/>
    <xf numFmtId="0" fontId="0" fillId="7" borderId="6" xfId="0" applyFill="1" applyBorder="1" applyAlignment="1"/>
    <xf numFmtId="0" fontId="0" fillId="0" borderId="6" xfId="0" applyFont="1" applyFill="1" applyBorder="1" applyAlignment="1">
      <alignment horizontal="left"/>
    </xf>
    <xf numFmtId="0" fontId="0" fillId="0" borderId="6" xfId="0" applyFill="1" applyBorder="1" applyAlignment="1">
      <alignment horizontal="left"/>
    </xf>
    <xf numFmtId="0" fontId="1" fillId="6" borderId="3" xfId="0" applyFont="1" applyFill="1" applyBorder="1" applyAlignment="1"/>
    <xf numFmtId="0" fontId="1" fillId="6" borderId="6" xfId="0" applyFont="1" applyFill="1" applyBorder="1" applyAlignment="1"/>
    <xf numFmtId="0" fontId="0" fillId="6" borderId="6" xfId="0" applyFill="1" applyBorder="1" applyAlignment="1"/>
    <xf numFmtId="0" fontId="1" fillId="6" borderId="3" xfId="0" applyFont="1" applyFill="1" applyBorder="1" applyAlignment="1">
      <alignment horizontal="left"/>
    </xf>
    <xf numFmtId="0" fontId="0" fillId="6" borderId="6" xfId="0" applyFill="1" applyBorder="1" applyAlignment="1">
      <alignment horizontal="left"/>
    </xf>
    <xf numFmtId="0" fontId="1" fillId="0" borderId="16" xfId="0" applyFont="1" applyBorder="1" applyAlignment="1"/>
    <xf numFmtId="0" fontId="1" fillId="0" borderId="3" xfId="0" applyFont="1" applyBorder="1" applyAlignment="1"/>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0" fillId="0" borderId="6" xfId="0" applyFont="1" applyBorder="1" applyAlignment="1">
      <alignment horizontal="left"/>
    </xf>
    <xf numFmtId="0" fontId="0" fillId="0" borderId="6" xfId="0" applyFill="1" applyBorder="1" applyAlignment="1"/>
  </cellXfs>
  <cellStyles count="102">
    <cellStyle name="一般" xfId="0" builtinId="0"/>
    <cellStyle name="千分位[0] 2" xfId="1"/>
    <cellStyle name="千分位[0] 2 2" xfId="2"/>
    <cellStyle name="千分位[0] 2 3" xfId="3"/>
    <cellStyle name="好_102年臺南市主要觀光遊憩據點遊客人次統計(1-12月)" xfId="4"/>
    <cellStyle name="好_10402" xfId="5"/>
    <cellStyle name="好_10403" xfId="6"/>
    <cellStyle name="好_10404" xfId="7"/>
    <cellStyle name="好_10405" xfId="8"/>
    <cellStyle name="好_10406" xfId="9"/>
    <cellStyle name="好_10407" xfId="10"/>
    <cellStyle name="好_10408" xfId="11"/>
    <cellStyle name="好_10409" xfId="12"/>
    <cellStyle name="好_10410" xfId="13"/>
    <cellStyle name="好_10411" xfId="14"/>
    <cellStyle name="好_10412" xfId="15"/>
    <cellStyle name="好_104年1月統計方案報表程式_(臺南市主要觀光景點遊客人數統計" xfId="16"/>
    <cellStyle name="好_104年統計方案報表程式_(臺南市主要觀光景點遊客人數統計" xfId="17"/>
    <cellStyle name="好_10502" xfId="18"/>
    <cellStyle name="好_10503" xfId="19"/>
    <cellStyle name="好_10504" xfId="20"/>
    <cellStyle name="好_10505" xfId="21"/>
    <cellStyle name="好_10507" xfId="22"/>
    <cellStyle name="好_10508" xfId="23"/>
    <cellStyle name="好_10509" xfId="24"/>
    <cellStyle name="好_10510" xfId="25"/>
    <cellStyle name="好_10511" xfId="26"/>
    <cellStyle name="好_10512" xfId="27"/>
    <cellStyle name="好_105全年度" xfId="28"/>
    <cellStyle name="好_主要觀光遊憩景點105" xfId="29"/>
    <cellStyle name="好_主要觀光遊憩景點-統計方案報表程式_(會計)103年10月" xfId="30"/>
    <cellStyle name="好_空白表--旅館業督導管理" xfId="31"/>
    <cellStyle name="好_統計方案報表程式_(會計)103年_9月_-_台南市主要觀光遊憩景點遊客人數統計" xfId="32"/>
    <cellStyle name="好_統計方案報表程式_(會計)103年_9月_觀光遊憩景點" xfId="33"/>
    <cellStyle name="好_統計方案報表程式_(會計)103年11月_-_主要觀光遊憩據點遊客人次統計" xfId="34"/>
    <cellStyle name="好_統計方案報表程式_(會計)103年11月_-_觀光遊憩景點遊客人次統計" xfId="35"/>
    <cellStyle name="好_統計方案報表程式_(會計)103年7月_-_臺南市觀光遊憩景點遊客人數統計" xfId="36"/>
    <cellStyle name="好_統計方案報表程式_(會計)103年7月_主要觀光遊憩據點遊客人數統計" xfId="37"/>
    <cellStyle name="好_統計方案報表程式_(會計)103年8月_-_臺南市觀光景點遊客人數統計" xfId="38"/>
    <cellStyle name="好_統計方案報表程式_(會計)103年8月_臺南市主要觀光景點" xfId="39"/>
    <cellStyle name="好_統計方案報表程式-主要觀光遊憩景點_(會計)103年12月(1)" xfId="40"/>
    <cellStyle name="好_統計方案報表程式-觀光遊憩景點_(會計)103年12月" xfId="41"/>
    <cellStyle name="好_臺南市主要觀光遊憩據點遊客人次統計10302(1)" xfId="42"/>
    <cellStyle name="好_臺南市主要觀光遊憩據點遊客人次統計10303(3)" xfId="43"/>
    <cellStyle name="好_臺南市主要觀光遊憩據點遊客人次統計103年4月" xfId="44"/>
    <cellStyle name="好_臺南市主要觀光遊憩據點遊客人次統計201405" xfId="45"/>
    <cellStyle name="好_臺南市主要觀光遊憩據點遊客人次統計報表_103年6月" xfId="46"/>
    <cellStyle name="好_臺南市觀光遊憩景點遊客人次統計10302" xfId="47"/>
    <cellStyle name="好_臺南市觀光遊憩景點遊客人次統計103年3月" xfId="48"/>
    <cellStyle name="好_臺南市觀光遊憩景點遊客人次統計103年4月" xfId="49"/>
    <cellStyle name="好_臺南市觀光遊憩景點遊客人次統計201405 (1)" xfId="50"/>
    <cellStyle name="好_臺南市觀光遊憩景點遊客人次統計報表_103年6月" xfId="51"/>
    <cellStyle name="好_觀光遊憩景點-統計方案報表程式_(會計)103年10月" xfId="52"/>
    <cellStyle name="壞_102年臺南市主要觀光遊憩據點遊客人次統計(1-12月)" xfId="53"/>
    <cellStyle name="壞_10402" xfId="54"/>
    <cellStyle name="壞_10403" xfId="55"/>
    <cellStyle name="壞_10404" xfId="56"/>
    <cellStyle name="壞_10405" xfId="57"/>
    <cellStyle name="壞_10406" xfId="58"/>
    <cellStyle name="壞_10407" xfId="59"/>
    <cellStyle name="壞_10408" xfId="60"/>
    <cellStyle name="壞_10409" xfId="61"/>
    <cellStyle name="壞_10410" xfId="62"/>
    <cellStyle name="壞_10411" xfId="63"/>
    <cellStyle name="壞_10412" xfId="64"/>
    <cellStyle name="壞_104年1月統計方案報表程式_(臺南市主要觀光景點遊客人數統計" xfId="65"/>
    <cellStyle name="壞_104年統計方案報表程式_(臺南市主要觀光景點遊客人數統計" xfId="66"/>
    <cellStyle name="壞_10502" xfId="67"/>
    <cellStyle name="壞_10503" xfId="68"/>
    <cellStyle name="壞_10504" xfId="69"/>
    <cellStyle name="壞_10505" xfId="70"/>
    <cellStyle name="壞_10507" xfId="71"/>
    <cellStyle name="壞_10508" xfId="72"/>
    <cellStyle name="壞_10509" xfId="73"/>
    <cellStyle name="壞_10510" xfId="74"/>
    <cellStyle name="壞_10511" xfId="75"/>
    <cellStyle name="壞_10512" xfId="76"/>
    <cellStyle name="壞_105全年度" xfId="77"/>
    <cellStyle name="壞_主要觀光遊憩景點105" xfId="78"/>
    <cellStyle name="壞_主要觀光遊憩景點-統計方案報表程式_(會計)103年10月" xfId="79"/>
    <cellStyle name="壞_空白表--旅館業督導管理" xfId="80"/>
    <cellStyle name="壞_統計方案報表程式_(會計)103年_9月_-_台南市主要觀光遊憩景點遊客人數統計" xfId="81"/>
    <cellStyle name="壞_統計方案報表程式_(會計)103年_9月_觀光遊憩景點" xfId="82"/>
    <cellStyle name="壞_統計方案報表程式_(會計)103年11月_-_主要觀光遊憩據點遊客人次統計" xfId="83"/>
    <cellStyle name="壞_統計方案報表程式_(會計)103年11月_-_觀光遊憩景點遊客人次統計" xfId="84"/>
    <cellStyle name="壞_統計方案報表程式_(會計)103年7月_-_臺南市觀光遊憩景點遊客人數統計" xfId="85"/>
    <cellStyle name="壞_統計方案報表程式_(會計)103年7月_主要觀光遊憩據點遊客人數統計" xfId="86"/>
    <cellStyle name="壞_統計方案報表程式_(會計)103年8月_-_臺南市觀光景點遊客人數統計" xfId="87"/>
    <cellStyle name="壞_統計方案報表程式_(會計)103年8月_臺南市主要觀光景點" xfId="88"/>
    <cellStyle name="壞_統計方案報表程式-主要觀光遊憩景點_(會計)103年12月(1)" xfId="89"/>
    <cellStyle name="壞_統計方案報表程式-觀光遊憩景點_(會計)103年12月" xfId="90"/>
    <cellStyle name="壞_臺南市主要觀光遊憩據點遊客人次統計10302(1)" xfId="91"/>
    <cellStyle name="壞_臺南市主要觀光遊憩據點遊客人次統計10303(3)" xfId="92"/>
    <cellStyle name="壞_臺南市主要觀光遊憩據點遊客人次統計103年4月" xfId="93"/>
    <cellStyle name="壞_臺南市主要觀光遊憩據點遊客人次統計201405" xfId="94"/>
    <cellStyle name="壞_臺南市主要觀光遊憩據點遊客人次統計報表_103年6月" xfId="95"/>
    <cellStyle name="壞_臺南市觀光遊憩景點遊客人次統計10302" xfId="96"/>
    <cellStyle name="壞_臺南市觀光遊憩景點遊客人次統計103年3月" xfId="97"/>
    <cellStyle name="壞_臺南市觀光遊憩景點遊客人次統計103年4月" xfId="98"/>
    <cellStyle name="壞_臺南市觀光遊憩景點遊客人次統計201405 (1)" xfId="99"/>
    <cellStyle name="壞_臺南市觀光遊憩景點遊客人次統計報表_103年6月" xfId="100"/>
    <cellStyle name="壞_觀光遊憩景點-統計方案報表程式_(會計)103年10月" xfId="101"/>
  </cellStyles>
  <dxfs count="13">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our.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8" activePane="bottomLeft" state="frozen"/>
      <selection activeCell="F8" sqref="F8:G8"/>
      <selection pane="bottomLeft" activeCell="C8" sqref="C8"/>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34.2187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66</v>
      </c>
      <c r="F5" s="76"/>
      <c r="G5" s="76"/>
      <c r="H5" s="76"/>
      <c r="I5" s="76"/>
      <c r="J5" s="8"/>
      <c r="K5" s="8"/>
      <c r="L5" s="9" t="s">
        <v>67</v>
      </c>
    </row>
    <row r="6" spans="1:14" s="6" customFormat="1" ht="25.05" customHeight="1">
      <c r="A6" s="78" t="s">
        <v>68</v>
      </c>
      <c r="B6" s="79"/>
      <c r="C6" s="77" t="s">
        <v>69</v>
      </c>
      <c r="D6" s="77"/>
      <c r="E6" s="77"/>
      <c r="F6" s="77"/>
      <c r="G6" s="77"/>
      <c r="H6" s="81" t="s">
        <v>70</v>
      </c>
      <c r="I6" s="75" t="s">
        <v>71</v>
      </c>
      <c r="J6" s="83" t="s">
        <v>72</v>
      </c>
      <c r="K6" s="78"/>
      <c r="L6" s="78"/>
    </row>
    <row r="7" spans="1:14" s="15" customFormat="1" ht="48.6">
      <c r="A7" s="76"/>
      <c r="B7" s="80"/>
      <c r="C7" s="14" t="s">
        <v>73</v>
      </c>
      <c r="D7" s="14" t="s">
        <v>74</v>
      </c>
      <c r="E7" s="14" t="s">
        <v>75</v>
      </c>
      <c r="F7" s="16" t="s">
        <v>76</v>
      </c>
      <c r="G7" s="16" t="s">
        <v>77</v>
      </c>
      <c r="H7" s="82"/>
      <c r="I7" s="75"/>
      <c r="J7" s="84"/>
      <c r="K7" s="76"/>
      <c r="L7" s="76"/>
    </row>
    <row r="8" spans="1:14" ht="25.05" customHeight="1">
      <c r="A8" s="87" t="s">
        <v>78</v>
      </c>
      <c r="B8" s="88"/>
      <c r="C8" s="25">
        <f t="shared" ref="C8:H8" si="0">SUM(C9:C30)</f>
        <v>1623117</v>
      </c>
      <c r="D8" s="25">
        <f t="shared" si="0"/>
        <v>254747</v>
      </c>
      <c r="E8" s="25">
        <f t="shared" si="0"/>
        <v>1368370</v>
      </c>
      <c r="F8" s="25">
        <f t="shared" si="0"/>
        <v>890732</v>
      </c>
      <c r="G8" s="25">
        <f t="shared" si="0"/>
        <v>732385</v>
      </c>
      <c r="H8" s="31">
        <f t="shared" si="0"/>
        <v>15247321</v>
      </c>
      <c r="I8" s="25">
        <v>2486312</v>
      </c>
      <c r="J8" s="71"/>
      <c r="K8" s="71"/>
      <c r="L8" s="71"/>
      <c r="M8" s="24"/>
      <c r="N8" t="str">
        <f>IF(F8+G8=E8+D8,"Y","N")</f>
        <v>Y</v>
      </c>
    </row>
    <row r="9" spans="1:14" s="23" customFormat="1" ht="25.05" customHeight="1">
      <c r="A9" s="89" t="s">
        <v>79</v>
      </c>
      <c r="B9" s="90"/>
      <c r="C9" s="39">
        <v>2096</v>
      </c>
      <c r="D9" s="39">
        <v>1970</v>
      </c>
      <c r="E9" s="39">
        <v>126</v>
      </c>
      <c r="F9" s="39">
        <v>1295</v>
      </c>
      <c r="G9" s="39">
        <v>801</v>
      </c>
      <c r="H9" s="31">
        <v>209060</v>
      </c>
      <c r="I9" s="39">
        <v>6657</v>
      </c>
      <c r="J9" s="22" t="s">
        <v>80</v>
      </c>
      <c r="K9" s="22"/>
      <c r="L9" s="22"/>
      <c r="M9" s="22"/>
      <c r="N9" s="23" t="str">
        <f t="shared" ref="N9:N30" si="1">IF(F9+G9=E9+D9,"Y","N")</f>
        <v>Y</v>
      </c>
    </row>
    <row r="10" spans="1:14" s="23" customFormat="1" ht="25.05" customHeight="1">
      <c r="A10" s="89" t="s">
        <v>81</v>
      </c>
      <c r="B10" s="91"/>
      <c r="C10" s="41">
        <v>52438</v>
      </c>
      <c r="D10" s="41">
        <v>43802</v>
      </c>
      <c r="E10" s="41">
        <v>8636</v>
      </c>
      <c r="F10" s="41">
        <v>33055</v>
      </c>
      <c r="G10" s="41">
        <v>19383</v>
      </c>
      <c r="H10" s="31">
        <v>1091675</v>
      </c>
      <c r="I10" s="39">
        <v>130696</v>
      </c>
      <c r="J10" s="22" t="s">
        <v>80</v>
      </c>
      <c r="K10" s="22"/>
      <c r="L10" s="22"/>
      <c r="M10" s="22"/>
      <c r="N10" s="23" t="str">
        <f t="shared" si="1"/>
        <v>Y</v>
      </c>
    </row>
    <row r="11" spans="1:14" s="23" customFormat="1" ht="25.05" customHeight="1">
      <c r="A11" s="89" t="s">
        <v>82</v>
      </c>
      <c r="B11" s="92"/>
      <c r="C11" s="41">
        <v>24005</v>
      </c>
      <c r="D11" s="32">
        <v>0</v>
      </c>
      <c r="E11" s="41">
        <v>24005</v>
      </c>
      <c r="F11" s="41">
        <v>15388</v>
      </c>
      <c r="G11" s="41">
        <v>8617</v>
      </c>
      <c r="H11" s="33">
        <v>0</v>
      </c>
      <c r="I11" s="39">
        <v>41685</v>
      </c>
      <c r="J11" s="40" t="s">
        <v>83</v>
      </c>
      <c r="K11" s="22"/>
      <c r="L11" s="22"/>
      <c r="M11" s="22"/>
      <c r="N11" s="23" t="str">
        <f>IF(F11+G11=E11+D11,"Y","N")</f>
        <v>Y</v>
      </c>
    </row>
    <row r="12" spans="1:14" s="23" customFormat="1" ht="25.05" customHeight="1">
      <c r="A12" s="89" t="s">
        <v>84</v>
      </c>
      <c r="B12" s="92"/>
      <c r="C12" s="39">
        <v>19142</v>
      </c>
      <c r="D12" s="33">
        <v>0</v>
      </c>
      <c r="E12" s="39">
        <v>19142</v>
      </c>
      <c r="F12" s="41">
        <v>10494</v>
      </c>
      <c r="G12" s="39">
        <v>8648</v>
      </c>
      <c r="H12" s="33">
        <v>0</v>
      </c>
      <c r="I12" s="39">
        <v>22677</v>
      </c>
      <c r="J12" s="28" t="s">
        <v>85</v>
      </c>
      <c r="K12" s="22"/>
      <c r="L12" s="22"/>
      <c r="M12" s="22"/>
      <c r="N12" s="23" t="str">
        <f t="shared" si="1"/>
        <v>Y</v>
      </c>
    </row>
    <row r="13" spans="1:14" s="19" customFormat="1" ht="25.05" customHeight="1">
      <c r="A13" s="85" t="s">
        <v>86</v>
      </c>
      <c r="B13" s="86"/>
      <c r="C13" s="44">
        <v>18670</v>
      </c>
      <c r="D13" s="44">
        <v>11608</v>
      </c>
      <c r="E13" s="44">
        <v>7062</v>
      </c>
      <c r="F13" s="39">
        <v>4123</v>
      </c>
      <c r="G13" s="39">
        <v>14547</v>
      </c>
      <c r="H13" s="31">
        <v>426876</v>
      </c>
      <c r="I13" s="42">
        <v>28549</v>
      </c>
      <c r="J13" s="18" t="s">
        <v>87</v>
      </c>
      <c r="K13" s="18"/>
      <c r="L13" s="18"/>
      <c r="M13" s="18"/>
      <c r="N13" s="19" t="str">
        <f t="shared" si="1"/>
        <v>Y</v>
      </c>
    </row>
    <row r="14" spans="1:14" s="19" customFormat="1" ht="25.05" customHeight="1">
      <c r="A14" s="69" t="s">
        <v>88</v>
      </c>
      <c r="B14" s="96"/>
      <c r="C14" s="44">
        <v>6773</v>
      </c>
      <c r="D14" s="44">
        <v>5698</v>
      </c>
      <c r="E14" s="44">
        <v>1075</v>
      </c>
      <c r="F14" s="39">
        <v>4194</v>
      </c>
      <c r="G14" s="39">
        <v>2579</v>
      </c>
      <c r="H14" s="45">
        <v>531500</v>
      </c>
      <c r="I14" s="42">
        <v>16981</v>
      </c>
      <c r="J14" s="17" t="s">
        <v>80</v>
      </c>
      <c r="K14" s="18"/>
      <c r="L14" s="18"/>
      <c r="M14" s="18"/>
      <c r="N14" s="19" t="str">
        <f t="shared" si="1"/>
        <v>Y</v>
      </c>
    </row>
    <row r="15" spans="1:14" s="19" customFormat="1" ht="25.05" customHeight="1">
      <c r="A15" s="93" t="s">
        <v>89</v>
      </c>
      <c r="B15" s="97"/>
      <c r="C15" s="41">
        <v>15113</v>
      </c>
      <c r="D15" s="41">
        <v>14710</v>
      </c>
      <c r="E15" s="41">
        <v>403</v>
      </c>
      <c r="F15" s="46">
        <v>3510</v>
      </c>
      <c r="G15" s="46">
        <v>11603</v>
      </c>
      <c r="H15" s="31">
        <v>873375</v>
      </c>
      <c r="I15" s="42">
        <v>18302</v>
      </c>
      <c r="J15" s="17" t="s">
        <v>80</v>
      </c>
      <c r="K15" s="18"/>
      <c r="L15" s="18"/>
      <c r="M15" s="18"/>
      <c r="N15" s="19" t="str">
        <f t="shared" si="1"/>
        <v>Y</v>
      </c>
    </row>
    <row r="16" spans="1:14" s="19" customFormat="1" ht="25.05" customHeight="1">
      <c r="A16" s="93" t="s">
        <v>90</v>
      </c>
      <c r="B16" s="97"/>
      <c r="C16" s="39">
        <v>151119</v>
      </c>
      <c r="D16" s="33">
        <v>0</v>
      </c>
      <c r="E16" s="39">
        <v>151119</v>
      </c>
      <c r="F16" s="41">
        <v>78435</v>
      </c>
      <c r="G16" s="41">
        <v>72684</v>
      </c>
      <c r="H16" s="47">
        <v>0</v>
      </c>
      <c r="I16" s="39">
        <v>112118</v>
      </c>
      <c r="J16" s="26" t="s">
        <v>91</v>
      </c>
      <c r="K16" s="17"/>
      <c r="L16" s="17"/>
      <c r="M16" s="17"/>
      <c r="N16" s="19" t="str">
        <f t="shared" si="1"/>
        <v>Y</v>
      </c>
    </row>
    <row r="17" spans="1:14" s="19" customFormat="1" ht="25.05" customHeight="1">
      <c r="A17" s="69" t="s">
        <v>92</v>
      </c>
      <c r="B17" s="95"/>
      <c r="C17" s="39">
        <v>26786</v>
      </c>
      <c r="D17" s="25">
        <v>10167</v>
      </c>
      <c r="E17" s="25">
        <v>16619</v>
      </c>
      <c r="F17" s="39">
        <v>10856</v>
      </c>
      <c r="G17" s="39">
        <v>15930</v>
      </c>
      <c r="H17" s="31">
        <v>799906</v>
      </c>
      <c r="I17" s="42">
        <v>44925</v>
      </c>
      <c r="J17" s="17" t="s">
        <v>80</v>
      </c>
      <c r="K17" s="17"/>
      <c r="L17" s="17"/>
      <c r="M17" s="17"/>
      <c r="N17" s="19" t="str">
        <f t="shared" si="1"/>
        <v>Y</v>
      </c>
    </row>
    <row r="18" spans="1:14" s="19" customFormat="1" ht="25.05" customHeight="1">
      <c r="A18" s="93" t="s">
        <v>93</v>
      </c>
      <c r="B18" s="97"/>
      <c r="C18" s="39">
        <v>6296</v>
      </c>
      <c r="D18" s="39">
        <v>4829</v>
      </c>
      <c r="E18" s="39">
        <v>1467</v>
      </c>
      <c r="F18" s="39">
        <v>3598</v>
      </c>
      <c r="G18" s="39">
        <v>2698</v>
      </c>
      <c r="H18" s="31">
        <v>1332950</v>
      </c>
      <c r="I18" s="39">
        <v>18223</v>
      </c>
      <c r="J18" s="17" t="s">
        <v>80</v>
      </c>
      <c r="K18" s="17"/>
      <c r="L18" s="17"/>
      <c r="M18" s="17"/>
      <c r="N18" s="19" t="str">
        <f t="shared" si="1"/>
        <v>Y</v>
      </c>
    </row>
    <row r="19" spans="1:14" s="19" customFormat="1" ht="25.05" customHeight="1">
      <c r="A19" s="69" t="s">
        <v>94</v>
      </c>
      <c r="B19" s="95"/>
      <c r="C19" s="44">
        <v>17233</v>
      </c>
      <c r="D19" s="44">
        <v>10444</v>
      </c>
      <c r="E19" s="44">
        <v>6789</v>
      </c>
      <c r="F19" s="39">
        <v>8196</v>
      </c>
      <c r="G19" s="39">
        <v>9037</v>
      </c>
      <c r="H19" s="45">
        <v>1155630</v>
      </c>
      <c r="I19" s="42">
        <v>47939</v>
      </c>
      <c r="J19" s="17" t="s">
        <v>80</v>
      </c>
      <c r="K19" s="17"/>
      <c r="L19" s="17"/>
      <c r="M19" s="17"/>
      <c r="N19" s="19" t="str">
        <f>IF(F19+G19=E19+D19,"Y","N")</f>
        <v>Y</v>
      </c>
    </row>
    <row r="20" spans="1:14" s="19" customFormat="1" ht="25.05" customHeight="1">
      <c r="A20" s="69" t="s">
        <v>95</v>
      </c>
      <c r="B20" s="95"/>
      <c r="C20" s="39">
        <v>4120</v>
      </c>
      <c r="D20" s="33">
        <v>0</v>
      </c>
      <c r="E20" s="41">
        <v>4120</v>
      </c>
      <c r="F20" s="41">
        <v>2420</v>
      </c>
      <c r="G20" s="41">
        <v>1700</v>
      </c>
      <c r="H20" s="33">
        <v>0</v>
      </c>
      <c r="I20" s="41">
        <v>7714</v>
      </c>
      <c r="J20" s="17" t="s">
        <v>80</v>
      </c>
      <c r="K20" s="17"/>
      <c r="L20" s="17"/>
      <c r="M20" s="17"/>
      <c r="N20" s="19" t="str">
        <f t="shared" si="1"/>
        <v>Y</v>
      </c>
    </row>
    <row r="21" spans="1:14" s="19" customFormat="1" ht="25.05" customHeight="1">
      <c r="A21" s="69" t="s">
        <v>96</v>
      </c>
      <c r="B21" s="70"/>
      <c r="C21" s="39">
        <v>9122</v>
      </c>
      <c r="D21" s="25">
        <v>8920</v>
      </c>
      <c r="E21" s="25">
        <v>202</v>
      </c>
      <c r="F21" s="25">
        <v>5732</v>
      </c>
      <c r="G21" s="25">
        <v>3390</v>
      </c>
      <c r="H21" s="31">
        <v>3389410</v>
      </c>
      <c r="I21" s="42">
        <v>29888</v>
      </c>
      <c r="J21" s="17" t="s">
        <v>87</v>
      </c>
      <c r="K21" s="17"/>
      <c r="L21" s="17"/>
      <c r="M21" s="17"/>
      <c r="N21" s="19" t="str">
        <f t="shared" si="1"/>
        <v>Y</v>
      </c>
    </row>
    <row r="22" spans="1:14" s="19" customFormat="1" ht="25.05" customHeight="1">
      <c r="A22" s="93" t="s">
        <v>97</v>
      </c>
      <c r="B22" s="94"/>
      <c r="C22" s="44">
        <v>710100</v>
      </c>
      <c r="D22" s="48">
        <v>0</v>
      </c>
      <c r="E22" s="44">
        <v>710100</v>
      </c>
      <c r="F22" s="44">
        <v>426060</v>
      </c>
      <c r="G22" s="44">
        <v>284040</v>
      </c>
      <c r="H22" s="48">
        <v>0</v>
      </c>
      <c r="I22" s="42">
        <v>1010700</v>
      </c>
      <c r="J22" s="17" t="s">
        <v>98</v>
      </c>
      <c r="K22" s="17"/>
      <c r="L22" s="17"/>
      <c r="M22" s="17"/>
      <c r="N22" s="19" t="str">
        <f t="shared" si="1"/>
        <v>Y</v>
      </c>
    </row>
    <row r="23" spans="1:14" s="19" customFormat="1" ht="25.05" customHeight="1">
      <c r="A23" s="69" t="s">
        <v>99</v>
      </c>
      <c r="B23" s="95"/>
      <c r="C23" s="39">
        <v>240773</v>
      </c>
      <c r="D23" s="33">
        <v>0</v>
      </c>
      <c r="E23" s="25">
        <v>240773</v>
      </c>
      <c r="F23" s="25">
        <v>144464</v>
      </c>
      <c r="G23" s="25">
        <v>96309</v>
      </c>
      <c r="H23" s="33">
        <v>0</v>
      </c>
      <c r="I23" s="42">
        <v>513736</v>
      </c>
      <c r="J23" s="17" t="s">
        <v>100</v>
      </c>
      <c r="K23" s="17"/>
      <c r="L23" s="17"/>
      <c r="M23" s="17"/>
      <c r="N23" s="19" t="str">
        <f t="shared" si="1"/>
        <v>Y</v>
      </c>
    </row>
    <row r="24" spans="1:14" s="19" customFormat="1" ht="25.05" customHeight="1">
      <c r="A24" s="69" t="s">
        <v>101</v>
      </c>
      <c r="B24" s="95"/>
      <c r="C24" s="44">
        <v>15274</v>
      </c>
      <c r="D24" s="33">
        <v>0</v>
      </c>
      <c r="E24" s="25">
        <v>15274</v>
      </c>
      <c r="F24" s="25">
        <v>4772</v>
      </c>
      <c r="G24" s="25">
        <v>10502</v>
      </c>
      <c r="H24" s="33">
        <v>0</v>
      </c>
      <c r="I24" s="39">
        <v>12623</v>
      </c>
      <c r="J24" s="17" t="s">
        <v>102</v>
      </c>
      <c r="K24" s="17"/>
      <c r="L24" s="17"/>
      <c r="M24" s="17"/>
      <c r="N24" s="19" t="str">
        <f t="shared" si="1"/>
        <v>Y</v>
      </c>
    </row>
    <row r="25" spans="1:14" s="19" customFormat="1" ht="25.05" customHeight="1">
      <c r="A25" s="69" t="s">
        <v>103</v>
      </c>
      <c r="B25" s="70"/>
      <c r="C25" s="39">
        <v>60618</v>
      </c>
      <c r="D25" s="39">
        <v>40677</v>
      </c>
      <c r="E25" s="39">
        <v>19941</v>
      </c>
      <c r="F25" s="39">
        <v>25865</v>
      </c>
      <c r="G25" s="39">
        <v>34753</v>
      </c>
      <c r="H25" s="31">
        <v>1649245</v>
      </c>
      <c r="I25" s="39">
        <v>83032</v>
      </c>
      <c r="J25" s="17" t="s">
        <v>87</v>
      </c>
      <c r="K25" s="17"/>
      <c r="L25" s="17"/>
      <c r="M25" s="17"/>
      <c r="N25" s="19" t="str">
        <f t="shared" si="1"/>
        <v>Y</v>
      </c>
    </row>
    <row r="26" spans="1:14" s="19" customFormat="1" ht="25.05" customHeight="1">
      <c r="A26" s="69" t="s">
        <v>104</v>
      </c>
      <c r="B26" s="70"/>
      <c r="C26" s="39">
        <v>19381</v>
      </c>
      <c r="D26" s="39">
        <v>13367</v>
      </c>
      <c r="E26" s="39">
        <v>6014</v>
      </c>
      <c r="F26" s="39">
        <v>8289</v>
      </c>
      <c r="G26" s="39">
        <v>11092</v>
      </c>
      <c r="H26" s="31">
        <v>328340</v>
      </c>
      <c r="I26" s="41">
        <v>28387</v>
      </c>
      <c r="J26" s="17" t="s">
        <v>105</v>
      </c>
      <c r="K26" s="17"/>
      <c r="L26" s="17"/>
      <c r="M26" s="17"/>
      <c r="N26" s="19" t="str">
        <f t="shared" si="1"/>
        <v>Y</v>
      </c>
    </row>
    <row r="27" spans="1:14" s="19" customFormat="1" ht="25.05" customHeight="1">
      <c r="A27" s="69" t="s">
        <v>106</v>
      </c>
      <c r="B27" s="70"/>
      <c r="C27" s="39">
        <v>42433</v>
      </c>
      <c r="D27" s="37">
        <v>0</v>
      </c>
      <c r="E27" s="34">
        <v>42433</v>
      </c>
      <c r="F27" s="49">
        <v>18106</v>
      </c>
      <c r="G27" s="49">
        <v>24327</v>
      </c>
      <c r="H27" s="33">
        <v>0</v>
      </c>
      <c r="I27" s="39">
        <v>58122</v>
      </c>
      <c r="J27" s="17" t="s">
        <v>102</v>
      </c>
      <c r="K27" s="17"/>
      <c r="L27" s="17"/>
      <c r="M27" s="17"/>
      <c r="N27" s="19" t="str">
        <f t="shared" si="1"/>
        <v>Y</v>
      </c>
    </row>
    <row r="28" spans="1:14" s="19" customFormat="1" ht="25.05" customHeight="1">
      <c r="A28" s="69" t="s">
        <v>107</v>
      </c>
      <c r="B28" s="95"/>
      <c r="C28" s="39">
        <v>5666</v>
      </c>
      <c r="D28" s="33">
        <v>0</v>
      </c>
      <c r="E28" s="41">
        <v>5666</v>
      </c>
      <c r="F28" s="41">
        <v>3346</v>
      </c>
      <c r="G28" s="41">
        <v>2320</v>
      </c>
      <c r="H28" s="47">
        <v>0</v>
      </c>
      <c r="I28" s="39">
        <v>5666</v>
      </c>
      <c r="J28" s="17" t="s">
        <v>102</v>
      </c>
      <c r="K28" s="17"/>
      <c r="L28" s="17"/>
      <c r="M28" s="17"/>
      <c r="N28" s="19" t="str">
        <f t="shared" si="1"/>
        <v>Y</v>
      </c>
    </row>
    <row r="29" spans="1:14" s="19" customFormat="1" ht="25.05" customHeight="1">
      <c r="A29" s="69" t="s">
        <v>108</v>
      </c>
      <c r="B29" s="95"/>
      <c r="C29" s="39">
        <v>48494</v>
      </c>
      <c r="D29" s="50">
        <v>0</v>
      </c>
      <c r="E29" s="42">
        <v>48494</v>
      </c>
      <c r="F29" s="41">
        <v>20692</v>
      </c>
      <c r="G29" s="41">
        <v>27802</v>
      </c>
      <c r="H29" s="47">
        <v>0</v>
      </c>
      <c r="I29" s="42">
        <v>66426</v>
      </c>
      <c r="J29" s="17" t="s">
        <v>102</v>
      </c>
      <c r="K29" s="17"/>
      <c r="L29" s="17"/>
      <c r="M29" s="17"/>
      <c r="N29" s="19" t="str">
        <f t="shared" si="1"/>
        <v>Y</v>
      </c>
    </row>
    <row r="30" spans="1:14" s="19" customFormat="1" ht="25.05" customHeight="1">
      <c r="A30" s="69" t="s">
        <v>109</v>
      </c>
      <c r="B30" s="95"/>
      <c r="C30" s="39">
        <v>127465</v>
      </c>
      <c r="D30" s="25">
        <v>88555</v>
      </c>
      <c r="E30" s="51">
        <v>38910</v>
      </c>
      <c r="F30" s="52">
        <v>57842</v>
      </c>
      <c r="G30" s="52">
        <v>69623</v>
      </c>
      <c r="H30" s="31">
        <v>3459354</v>
      </c>
      <c r="I30" s="39">
        <v>181266</v>
      </c>
      <c r="J30" s="17" t="s">
        <v>87</v>
      </c>
      <c r="K30" s="17"/>
      <c r="L30" s="17"/>
      <c r="M30" s="17"/>
      <c r="N30" s="19" t="str">
        <f t="shared" si="1"/>
        <v>Y</v>
      </c>
    </row>
    <row r="31" spans="1:14" ht="25.05" customHeight="1">
      <c r="A31" s="3" t="s">
        <v>110</v>
      </c>
      <c r="B31" s="10"/>
      <c r="C31" s="10"/>
      <c r="D31" s="10"/>
      <c r="E31" s="10"/>
      <c r="F31" s="10"/>
      <c r="G31" s="10"/>
      <c r="H31" s="10"/>
      <c r="I31" s="10"/>
      <c r="J31" s="10"/>
      <c r="K31" s="10"/>
      <c r="L31" s="11"/>
    </row>
    <row r="32" spans="1:14" ht="25.05" customHeight="1">
      <c r="A32" s="3" t="s">
        <v>111</v>
      </c>
      <c r="B32" s="10"/>
      <c r="C32" s="10"/>
      <c r="D32" s="10"/>
      <c r="E32" s="10"/>
      <c r="F32" s="10"/>
      <c r="G32" s="10"/>
      <c r="H32" s="10"/>
      <c r="I32" s="10"/>
      <c r="J32" s="10"/>
      <c r="K32" s="10"/>
      <c r="L32" s="12" t="s">
        <v>112</v>
      </c>
    </row>
    <row r="33" spans="1:12" ht="25.05" customHeight="1">
      <c r="A33" s="3" t="s">
        <v>113</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114</v>
      </c>
      <c r="B35" s="1"/>
      <c r="C35" s="1"/>
      <c r="D35" s="27" t="s">
        <v>3</v>
      </c>
      <c r="E35" s="29"/>
      <c r="F35" s="27"/>
      <c r="G35" s="29" t="s">
        <v>115</v>
      </c>
      <c r="H35" s="30"/>
      <c r="I35" s="30"/>
      <c r="J35" s="9" t="s">
        <v>116</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s>
  <phoneticPr fontId="2" type="noConversion"/>
  <conditionalFormatting sqref="N1:N1048576">
    <cfRule type="cellIs" dxfId="12"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23" activePane="bottomLeft" state="frozen"/>
      <selection activeCell="F8" sqref="F8:G8"/>
      <selection pane="bottomLeft" sqref="A1:IV65536"/>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 min="13" max="13" width="10.88671875" customWidth="1"/>
  </cols>
  <sheetData>
    <row r="1" spans="1:14" s="6" customFormat="1">
      <c r="A1" s="5" t="s">
        <v>0</v>
      </c>
      <c r="B1" s="1"/>
      <c r="C1" s="1"/>
      <c r="D1" s="1"/>
      <c r="E1" s="1"/>
      <c r="F1" s="1"/>
      <c r="G1" s="1"/>
      <c r="H1" s="20"/>
      <c r="I1" s="1"/>
      <c r="J1" s="1"/>
      <c r="K1" s="4" t="s">
        <v>1</v>
      </c>
      <c r="L1" s="4" t="s">
        <v>60</v>
      </c>
    </row>
    <row r="2" spans="1:14" s="6" customFormat="1">
      <c r="A2" s="5" t="s">
        <v>273</v>
      </c>
      <c r="B2" s="7" t="s">
        <v>274</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275</v>
      </c>
      <c r="F5" s="76"/>
      <c r="G5" s="76"/>
      <c r="H5" s="76"/>
      <c r="I5" s="76"/>
      <c r="J5" s="8"/>
      <c r="K5" s="8"/>
      <c r="L5" s="9" t="s">
        <v>67</v>
      </c>
    </row>
    <row r="6" spans="1:14" s="6" customFormat="1" ht="25.2" customHeight="1">
      <c r="A6" s="78" t="s">
        <v>68</v>
      </c>
      <c r="B6" s="79"/>
      <c r="C6" s="77" t="s">
        <v>69</v>
      </c>
      <c r="D6" s="77"/>
      <c r="E6" s="77"/>
      <c r="F6" s="77"/>
      <c r="G6" s="77"/>
      <c r="H6" s="81" t="s">
        <v>70</v>
      </c>
      <c r="I6" s="75" t="s">
        <v>276</v>
      </c>
      <c r="J6" s="83" t="s">
        <v>277</v>
      </c>
      <c r="K6" s="78"/>
      <c r="L6" s="78"/>
      <c r="M6" s="60"/>
    </row>
    <row r="7" spans="1:14" s="15" customFormat="1" ht="48.6">
      <c r="A7" s="76"/>
      <c r="B7" s="80"/>
      <c r="C7" s="14" t="s">
        <v>278</v>
      </c>
      <c r="D7" s="14" t="s">
        <v>74</v>
      </c>
      <c r="E7" s="14" t="s">
        <v>75</v>
      </c>
      <c r="F7" s="16" t="s">
        <v>76</v>
      </c>
      <c r="G7" s="16" t="s">
        <v>77</v>
      </c>
      <c r="H7" s="82"/>
      <c r="I7" s="75"/>
      <c r="J7" s="84"/>
      <c r="K7" s="76"/>
      <c r="L7" s="76"/>
      <c r="M7" s="66"/>
    </row>
    <row r="8" spans="1:14" ht="25.2" customHeight="1">
      <c r="A8" s="87" t="s">
        <v>78</v>
      </c>
      <c r="B8" s="88"/>
      <c r="C8" s="25">
        <f t="shared" ref="C8:H8" si="0">SUM(C9:C30)</f>
        <v>1817900</v>
      </c>
      <c r="D8" s="25">
        <f t="shared" si="0"/>
        <v>276902</v>
      </c>
      <c r="E8" s="25">
        <f t="shared" si="0"/>
        <v>1540998</v>
      </c>
      <c r="F8" s="25">
        <f t="shared" si="0"/>
        <v>1039979</v>
      </c>
      <c r="G8" s="25">
        <f t="shared" si="0"/>
        <v>777921</v>
      </c>
      <c r="H8" s="31">
        <f t="shared" si="0"/>
        <v>17294024</v>
      </c>
      <c r="I8" s="25">
        <v>2041161</v>
      </c>
      <c r="J8" s="71"/>
      <c r="K8" s="71"/>
      <c r="L8" s="71"/>
      <c r="M8" s="24"/>
      <c r="N8" s="67" t="str">
        <f>IF(F8+G8=E8+D8,"Y","N")</f>
        <v>Y</v>
      </c>
    </row>
    <row r="9" spans="1:14" s="23" customFormat="1" ht="25.2" customHeight="1">
      <c r="A9" s="85" t="s">
        <v>79</v>
      </c>
      <c r="B9" s="98"/>
      <c r="C9" s="55">
        <v>3169</v>
      </c>
      <c r="D9" s="55">
        <v>2987</v>
      </c>
      <c r="E9" s="55">
        <v>182</v>
      </c>
      <c r="F9" s="39">
        <v>1857</v>
      </c>
      <c r="G9" s="39">
        <v>1312</v>
      </c>
      <c r="H9" s="31">
        <v>212150</v>
      </c>
      <c r="I9" s="25">
        <v>5697</v>
      </c>
      <c r="J9" s="22" t="s">
        <v>80</v>
      </c>
      <c r="K9" s="22"/>
      <c r="L9" s="22"/>
      <c r="M9" s="22"/>
      <c r="N9" s="23" t="str">
        <f t="shared" ref="N9:N30" si="1">IF(F9+G9=E9+D9,"Y","N")</f>
        <v>Y</v>
      </c>
    </row>
    <row r="10" spans="1:14" s="23" customFormat="1" ht="25.2" customHeight="1">
      <c r="A10" s="103" t="s">
        <v>81</v>
      </c>
      <c r="B10" s="91"/>
      <c r="C10" s="41">
        <v>45915</v>
      </c>
      <c r="D10" s="41">
        <v>34122</v>
      </c>
      <c r="E10" s="41">
        <v>11793</v>
      </c>
      <c r="F10" s="41">
        <v>25511</v>
      </c>
      <c r="G10" s="41">
        <v>20404</v>
      </c>
      <c r="H10" s="31">
        <v>848050</v>
      </c>
      <c r="I10" s="41">
        <v>70497</v>
      </c>
      <c r="J10" s="22" t="s">
        <v>80</v>
      </c>
      <c r="K10" s="22"/>
      <c r="L10" s="22"/>
      <c r="M10" s="22"/>
      <c r="N10" s="23" t="str">
        <f t="shared" si="1"/>
        <v>Y</v>
      </c>
    </row>
    <row r="11" spans="1:14" s="23" customFormat="1" ht="25.2" customHeight="1">
      <c r="A11" s="85" t="s">
        <v>82</v>
      </c>
      <c r="B11" s="99"/>
      <c r="C11" s="41">
        <v>24387</v>
      </c>
      <c r="D11" s="32">
        <v>0</v>
      </c>
      <c r="E11" s="41">
        <v>24387</v>
      </c>
      <c r="F11" s="41">
        <v>14584</v>
      </c>
      <c r="G11" s="41">
        <v>9803</v>
      </c>
      <c r="H11" s="33">
        <v>0</v>
      </c>
      <c r="I11" s="25">
        <v>24410</v>
      </c>
      <c r="J11" s="40" t="s">
        <v>83</v>
      </c>
      <c r="K11" s="22"/>
      <c r="L11" s="22"/>
      <c r="M11" s="22"/>
      <c r="N11" s="23" t="str">
        <f>IF(F11+G11=E11+D11,"Y","N")</f>
        <v>Y</v>
      </c>
    </row>
    <row r="12" spans="1:14" s="23" customFormat="1" ht="25.2" customHeight="1">
      <c r="A12" s="89" t="s">
        <v>84</v>
      </c>
      <c r="B12" s="92"/>
      <c r="C12" s="39">
        <v>21540</v>
      </c>
      <c r="D12" s="33">
        <v>0</v>
      </c>
      <c r="E12" s="39">
        <v>21540</v>
      </c>
      <c r="F12" s="41">
        <v>11369</v>
      </c>
      <c r="G12" s="39">
        <v>10171</v>
      </c>
      <c r="H12" s="33">
        <v>0</v>
      </c>
      <c r="I12" s="25">
        <v>13812</v>
      </c>
      <c r="J12" s="28" t="s">
        <v>85</v>
      </c>
      <c r="K12" s="22"/>
      <c r="L12" s="22"/>
      <c r="M12" s="22"/>
      <c r="N12" s="23" t="str">
        <f t="shared" si="1"/>
        <v>Y</v>
      </c>
    </row>
    <row r="13" spans="1:14" s="19" customFormat="1" ht="25.2" customHeight="1">
      <c r="A13" s="85" t="s">
        <v>86</v>
      </c>
      <c r="B13" s="86"/>
      <c r="C13" s="55">
        <v>32479</v>
      </c>
      <c r="D13" s="55">
        <v>25267</v>
      </c>
      <c r="E13" s="55">
        <v>7212</v>
      </c>
      <c r="F13" s="39">
        <v>11105</v>
      </c>
      <c r="G13" s="39">
        <v>21374</v>
      </c>
      <c r="H13" s="56">
        <v>919063</v>
      </c>
      <c r="I13" s="41">
        <v>38496</v>
      </c>
      <c r="J13" s="18" t="s">
        <v>87</v>
      </c>
      <c r="K13" s="18"/>
      <c r="L13" s="18"/>
      <c r="M13" s="18"/>
      <c r="N13" s="19" t="str">
        <f t="shared" si="1"/>
        <v>Y</v>
      </c>
    </row>
    <row r="14" spans="1:14" s="19" customFormat="1" ht="25.2" customHeight="1">
      <c r="A14" s="69" t="s">
        <v>88</v>
      </c>
      <c r="B14" s="96"/>
      <c r="C14" s="55">
        <v>20706</v>
      </c>
      <c r="D14" s="55">
        <v>14077</v>
      </c>
      <c r="E14" s="55">
        <v>6629</v>
      </c>
      <c r="F14" s="39">
        <v>10856</v>
      </c>
      <c r="G14" s="39">
        <v>9850</v>
      </c>
      <c r="H14" s="56">
        <v>1326070</v>
      </c>
      <c r="I14" s="25">
        <v>22986</v>
      </c>
      <c r="J14" s="17" t="s">
        <v>80</v>
      </c>
      <c r="K14" s="18"/>
      <c r="L14" s="18"/>
      <c r="M14" s="18"/>
      <c r="N14" s="19" t="str">
        <f t="shared" si="1"/>
        <v>Y</v>
      </c>
    </row>
    <row r="15" spans="1:14" s="19" customFormat="1" ht="25.2" customHeight="1">
      <c r="A15" s="69" t="s">
        <v>89</v>
      </c>
      <c r="B15" s="95"/>
      <c r="C15" s="41">
        <v>22887</v>
      </c>
      <c r="D15" s="41">
        <v>22492</v>
      </c>
      <c r="E15" s="41">
        <v>395</v>
      </c>
      <c r="F15" s="41">
        <v>12933</v>
      </c>
      <c r="G15" s="62">
        <v>9954</v>
      </c>
      <c r="H15" s="31">
        <v>1318024</v>
      </c>
      <c r="I15" s="41">
        <v>24544</v>
      </c>
      <c r="J15" s="17" t="s">
        <v>80</v>
      </c>
      <c r="K15" s="18"/>
      <c r="L15" s="18"/>
      <c r="M15" s="18"/>
      <c r="N15" s="19" t="str">
        <f t="shared" si="1"/>
        <v>Y</v>
      </c>
    </row>
    <row r="16" spans="1:14" s="19" customFormat="1" ht="25.2" customHeight="1">
      <c r="A16" s="100" t="s">
        <v>90</v>
      </c>
      <c r="B16" s="102"/>
      <c r="C16" s="39">
        <v>108694</v>
      </c>
      <c r="D16" s="57">
        <v>0</v>
      </c>
      <c r="E16" s="39">
        <v>108694</v>
      </c>
      <c r="F16" s="39">
        <v>68373</v>
      </c>
      <c r="G16" s="39">
        <v>40321</v>
      </c>
      <c r="H16" s="47">
        <v>0</v>
      </c>
      <c r="I16" s="25">
        <v>153798</v>
      </c>
      <c r="J16" s="26" t="s">
        <v>91</v>
      </c>
      <c r="K16" s="17"/>
      <c r="L16" s="17"/>
      <c r="M16" s="17"/>
      <c r="N16" s="19" t="str">
        <f t="shared" si="1"/>
        <v>Y</v>
      </c>
    </row>
    <row r="17" spans="1:14" s="19" customFormat="1" ht="25.2" customHeight="1">
      <c r="A17" s="69" t="s">
        <v>92</v>
      </c>
      <c r="B17" s="95"/>
      <c r="C17" s="39">
        <v>29595</v>
      </c>
      <c r="D17" s="25">
        <v>12874</v>
      </c>
      <c r="E17" s="25">
        <v>16721</v>
      </c>
      <c r="F17" s="39">
        <v>16471</v>
      </c>
      <c r="G17" s="39">
        <v>13124</v>
      </c>
      <c r="H17" s="56">
        <v>712722</v>
      </c>
      <c r="I17" s="42">
        <v>35904</v>
      </c>
      <c r="J17" s="17" t="s">
        <v>80</v>
      </c>
      <c r="K17" s="17"/>
      <c r="L17" s="17"/>
      <c r="M17" s="17"/>
      <c r="N17" s="19" t="str">
        <f t="shared" si="1"/>
        <v>Y</v>
      </c>
    </row>
    <row r="18" spans="1:14" s="19" customFormat="1" ht="25.2" customHeight="1">
      <c r="A18" s="100" t="s">
        <v>93</v>
      </c>
      <c r="B18" s="102"/>
      <c r="C18" s="25">
        <v>7487</v>
      </c>
      <c r="D18" s="39">
        <v>5965</v>
      </c>
      <c r="E18" s="39">
        <v>1522</v>
      </c>
      <c r="F18" s="39">
        <v>4880</v>
      </c>
      <c r="G18" s="39">
        <v>2607</v>
      </c>
      <c r="H18" s="31">
        <v>1547730</v>
      </c>
      <c r="I18" s="25">
        <v>13504</v>
      </c>
      <c r="J18" s="17" t="s">
        <v>279</v>
      </c>
      <c r="K18" s="17"/>
      <c r="L18" s="17"/>
      <c r="M18" s="17"/>
      <c r="N18" s="19" t="str">
        <f t="shared" si="1"/>
        <v>Y</v>
      </c>
    </row>
    <row r="19" spans="1:14" s="19" customFormat="1" ht="25.2" customHeight="1">
      <c r="A19" s="69" t="s">
        <v>94</v>
      </c>
      <c r="B19" s="95"/>
      <c r="C19" s="55">
        <v>21790</v>
      </c>
      <c r="D19" s="55">
        <v>14820</v>
      </c>
      <c r="E19" s="55">
        <v>6970</v>
      </c>
      <c r="F19" s="39">
        <v>10863</v>
      </c>
      <c r="G19" s="39">
        <v>10927</v>
      </c>
      <c r="H19" s="56">
        <v>178440</v>
      </c>
      <c r="I19" s="25">
        <v>43742</v>
      </c>
      <c r="J19" s="17" t="s">
        <v>80</v>
      </c>
      <c r="K19" s="17"/>
      <c r="L19" s="17"/>
      <c r="M19" s="17"/>
      <c r="N19" s="19" t="str">
        <f>IF(F19+G19=E19+D19,"Y","N")</f>
        <v>Y</v>
      </c>
    </row>
    <row r="20" spans="1:14" s="19" customFormat="1" ht="25.2" customHeight="1">
      <c r="A20" s="69" t="s">
        <v>95</v>
      </c>
      <c r="B20" s="95"/>
      <c r="C20" s="39">
        <v>7331</v>
      </c>
      <c r="D20" s="57">
        <v>0</v>
      </c>
      <c r="E20" s="55">
        <v>7331</v>
      </c>
      <c r="F20" s="39">
        <v>4459</v>
      </c>
      <c r="G20" s="39">
        <v>2872</v>
      </c>
      <c r="H20" s="57">
        <v>0</v>
      </c>
      <c r="I20" s="25">
        <v>8608</v>
      </c>
      <c r="J20" s="17" t="s">
        <v>80</v>
      </c>
      <c r="K20" s="17"/>
      <c r="L20" s="17"/>
      <c r="M20" s="17"/>
      <c r="N20" s="19" t="str">
        <f t="shared" si="1"/>
        <v>Y</v>
      </c>
    </row>
    <row r="21" spans="1:14" s="19" customFormat="1" ht="25.2" customHeight="1">
      <c r="A21" s="69" t="s">
        <v>96</v>
      </c>
      <c r="B21" s="70"/>
      <c r="C21" s="39">
        <v>13511</v>
      </c>
      <c r="D21" s="39">
        <v>13000</v>
      </c>
      <c r="E21" s="39">
        <v>511</v>
      </c>
      <c r="F21" s="39">
        <v>9006</v>
      </c>
      <c r="G21" s="39">
        <v>4505</v>
      </c>
      <c r="H21" s="56">
        <v>4806190</v>
      </c>
      <c r="I21" s="25">
        <v>16386</v>
      </c>
      <c r="J21" s="17" t="s">
        <v>87</v>
      </c>
      <c r="K21" s="17"/>
      <c r="L21" s="17"/>
      <c r="M21" s="17"/>
      <c r="N21" s="19" t="str">
        <f t="shared" si="1"/>
        <v>Y</v>
      </c>
    </row>
    <row r="22" spans="1:14" s="19" customFormat="1" ht="25.2" customHeight="1">
      <c r="A22" s="100" t="s">
        <v>97</v>
      </c>
      <c r="B22" s="101"/>
      <c r="C22" s="39">
        <v>900800</v>
      </c>
      <c r="D22" s="57">
        <v>0</v>
      </c>
      <c r="E22" s="39">
        <v>900800</v>
      </c>
      <c r="F22" s="39">
        <v>540480</v>
      </c>
      <c r="G22" s="39">
        <v>360320</v>
      </c>
      <c r="H22" s="57">
        <v>0</v>
      </c>
      <c r="I22" s="25">
        <v>900000</v>
      </c>
      <c r="J22" s="17" t="s">
        <v>98</v>
      </c>
      <c r="K22" s="17"/>
      <c r="L22" s="17"/>
      <c r="M22" s="17"/>
      <c r="N22" s="19" t="str">
        <f t="shared" si="1"/>
        <v>Y</v>
      </c>
    </row>
    <row r="23" spans="1:14" s="19" customFormat="1" ht="25.2" customHeight="1">
      <c r="A23" s="69" t="s">
        <v>99</v>
      </c>
      <c r="B23" s="95"/>
      <c r="C23" s="55">
        <v>268916</v>
      </c>
      <c r="D23" s="33">
        <v>0</v>
      </c>
      <c r="E23" s="25">
        <v>268916</v>
      </c>
      <c r="F23" s="55">
        <v>161350</v>
      </c>
      <c r="G23" s="55">
        <v>107566</v>
      </c>
      <c r="H23" s="33">
        <v>0</v>
      </c>
      <c r="I23" s="25">
        <v>312896</v>
      </c>
      <c r="J23" s="17" t="s">
        <v>100</v>
      </c>
      <c r="K23" s="17"/>
      <c r="L23" s="17"/>
      <c r="M23" s="17"/>
      <c r="N23" s="19" t="str">
        <f t="shared" si="1"/>
        <v>Y</v>
      </c>
    </row>
    <row r="24" spans="1:14" s="19" customFormat="1" ht="25.2" customHeight="1">
      <c r="A24" s="69" t="s">
        <v>101</v>
      </c>
      <c r="B24" s="95"/>
      <c r="C24" s="55">
        <v>13502</v>
      </c>
      <c r="D24" s="33">
        <v>0</v>
      </c>
      <c r="E24" s="25">
        <v>13502</v>
      </c>
      <c r="F24" s="55">
        <v>4966</v>
      </c>
      <c r="G24" s="55">
        <v>8536</v>
      </c>
      <c r="H24" s="33">
        <v>0</v>
      </c>
      <c r="I24" s="25">
        <v>13511</v>
      </c>
      <c r="J24" s="17" t="s">
        <v>102</v>
      </c>
      <c r="K24" s="17"/>
      <c r="L24" s="17"/>
      <c r="M24" s="17"/>
      <c r="N24" s="19" t="str">
        <f t="shared" si="1"/>
        <v>Y</v>
      </c>
    </row>
    <row r="25" spans="1:14" s="19" customFormat="1" ht="25.2" customHeight="1">
      <c r="A25" s="69" t="s">
        <v>103</v>
      </c>
      <c r="B25" s="70"/>
      <c r="C25" s="39">
        <v>54739</v>
      </c>
      <c r="D25" s="25">
        <v>36357</v>
      </c>
      <c r="E25" s="25">
        <v>18382</v>
      </c>
      <c r="F25" s="25">
        <v>25669</v>
      </c>
      <c r="G25" s="25">
        <v>29070</v>
      </c>
      <c r="H25" s="56">
        <v>1838725</v>
      </c>
      <c r="I25" s="25">
        <v>71727</v>
      </c>
      <c r="J25" s="17" t="s">
        <v>25</v>
      </c>
      <c r="K25" s="17"/>
      <c r="L25" s="17"/>
      <c r="M25" s="17"/>
      <c r="N25" s="19" t="str">
        <f t="shared" si="1"/>
        <v>Y</v>
      </c>
    </row>
    <row r="26" spans="1:14" s="19" customFormat="1" ht="25.2" customHeight="1">
      <c r="A26" s="69" t="s">
        <v>104</v>
      </c>
      <c r="B26" s="70"/>
      <c r="C26" s="39">
        <v>18997</v>
      </c>
      <c r="D26" s="25">
        <v>13570</v>
      </c>
      <c r="E26" s="25">
        <v>5427</v>
      </c>
      <c r="F26" s="25">
        <v>8325</v>
      </c>
      <c r="G26" s="25">
        <v>10672</v>
      </c>
      <c r="H26" s="56">
        <v>331300</v>
      </c>
      <c r="I26" s="25">
        <v>17511</v>
      </c>
      <c r="J26" s="17" t="s">
        <v>105</v>
      </c>
      <c r="K26" s="17"/>
      <c r="L26" s="17"/>
      <c r="M26" s="17"/>
      <c r="N26" s="19" t="str">
        <f t="shared" si="1"/>
        <v>Y</v>
      </c>
    </row>
    <row r="27" spans="1:14" s="19" customFormat="1" ht="25.2" customHeight="1">
      <c r="A27" s="69" t="s">
        <v>106</v>
      </c>
      <c r="B27" s="70"/>
      <c r="C27" s="39">
        <v>38317</v>
      </c>
      <c r="D27" s="37">
        <v>0</v>
      </c>
      <c r="E27" s="34">
        <v>38317</v>
      </c>
      <c r="F27" s="41">
        <v>17968</v>
      </c>
      <c r="G27" s="41">
        <v>20349</v>
      </c>
      <c r="H27" s="33">
        <v>0</v>
      </c>
      <c r="I27" s="25">
        <v>50209</v>
      </c>
      <c r="J27" s="17" t="s">
        <v>102</v>
      </c>
      <c r="K27" s="17"/>
      <c r="L27" s="17"/>
      <c r="M27" s="17"/>
      <c r="N27" s="19" t="str">
        <f t="shared" si="1"/>
        <v>Y</v>
      </c>
    </row>
    <row r="28" spans="1:14" s="19" customFormat="1" ht="25.2" customHeight="1">
      <c r="A28" s="69" t="s">
        <v>107</v>
      </c>
      <c r="B28" s="95"/>
      <c r="C28" s="39">
        <v>5517</v>
      </c>
      <c r="D28" s="33">
        <v>0</v>
      </c>
      <c r="E28" s="34">
        <v>5517</v>
      </c>
      <c r="F28" s="34">
        <v>2772</v>
      </c>
      <c r="G28" s="34">
        <v>2745</v>
      </c>
      <c r="H28" s="33">
        <v>0</v>
      </c>
      <c r="I28" s="25">
        <v>5304</v>
      </c>
      <c r="J28" s="17" t="s">
        <v>102</v>
      </c>
      <c r="K28" s="17"/>
      <c r="L28" s="17"/>
      <c r="M28" s="17"/>
      <c r="N28" s="19" t="str">
        <f t="shared" si="1"/>
        <v>Y</v>
      </c>
    </row>
    <row r="29" spans="1:14" s="19" customFormat="1" ht="25.2" customHeight="1">
      <c r="A29" s="69" t="s">
        <v>108</v>
      </c>
      <c r="B29" s="95"/>
      <c r="C29" s="39">
        <v>43791</v>
      </c>
      <c r="D29" s="50">
        <v>0</v>
      </c>
      <c r="E29" s="42">
        <v>43791</v>
      </c>
      <c r="F29" s="59">
        <v>20535</v>
      </c>
      <c r="G29" s="59">
        <v>23256</v>
      </c>
      <c r="H29" s="47">
        <v>0</v>
      </c>
      <c r="I29" s="25">
        <v>57382</v>
      </c>
      <c r="J29" s="17" t="s">
        <v>102</v>
      </c>
      <c r="K29" s="17"/>
      <c r="L29" s="17"/>
      <c r="M29" s="17"/>
      <c r="N29" s="19" t="str">
        <f t="shared" si="1"/>
        <v>Y</v>
      </c>
    </row>
    <row r="30" spans="1:14" s="19" customFormat="1" ht="25.2" customHeight="1">
      <c r="A30" s="69" t="s">
        <v>109</v>
      </c>
      <c r="B30" s="95"/>
      <c r="C30" s="39">
        <v>113830</v>
      </c>
      <c r="D30" s="39">
        <v>81371</v>
      </c>
      <c r="E30" s="25">
        <v>32459</v>
      </c>
      <c r="F30" s="34">
        <v>55647</v>
      </c>
      <c r="G30" s="34">
        <v>58183</v>
      </c>
      <c r="H30" s="56">
        <v>3255560</v>
      </c>
      <c r="I30" s="25">
        <v>140237</v>
      </c>
      <c r="J30" s="17" t="s">
        <v>87</v>
      </c>
      <c r="K30" s="17"/>
      <c r="L30" s="17"/>
      <c r="M30" s="17"/>
      <c r="N30" s="19" t="str">
        <f t="shared" si="1"/>
        <v>Y</v>
      </c>
    </row>
    <row r="31" spans="1:14" ht="25.2" customHeight="1">
      <c r="A31" s="3" t="s">
        <v>110</v>
      </c>
      <c r="B31" s="10"/>
      <c r="C31" s="10"/>
      <c r="D31" s="10"/>
      <c r="E31" s="10"/>
      <c r="F31" s="10"/>
      <c r="G31" s="10"/>
      <c r="H31" s="10"/>
      <c r="I31" s="10"/>
      <c r="J31" s="10"/>
      <c r="K31" s="10"/>
      <c r="L31" s="11"/>
    </row>
    <row r="32" spans="1:14" ht="25.2" customHeight="1">
      <c r="A32" s="3" t="s">
        <v>111</v>
      </c>
      <c r="B32" s="10"/>
      <c r="C32" s="10"/>
      <c r="D32" s="10"/>
      <c r="E32" s="10"/>
      <c r="F32" s="10"/>
      <c r="G32" s="10"/>
      <c r="H32" s="10"/>
      <c r="I32" s="10"/>
      <c r="J32" s="10"/>
      <c r="K32" s="10"/>
      <c r="L32" s="12" t="s">
        <v>280</v>
      </c>
    </row>
    <row r="33" spans="1:12" ht="25.2" customHeight="1">
      <c r="A33" s="3" t="s">
        <v>113</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114</v>
      </c>
      <c r="B35" s="1"/>
      <c r="C35" s="1"/>
      <c r="D35" s="27" t="s">
        <v>3</v>
      </c>
      <c r="E35" s="29"/>
      <c r="F35" s="27"/>
      <c r="G35" s="29" t="s">
        <v>115</v>
      </c>
      <c r="H35" s="30"/>
      <c r="I35" s="30"/>
      <c r="J35" s="9" t="s">
        <v>116</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s>
  <phoneticPr fontId="2" type="noConversion"/>
  <conditionalFormatting sqref="N1:N1048576">
    <cfRule type="cellIs" dxfId="3"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26" activePane="bottomLeft" state="frozen"/>
      <selection activeCell="F8" sqref="F8:G8"/>
      <selection pane="bottomLeft" activeCell="H13" sqref="H13"/>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 min="13" max="13" width="10.8867187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281</v>
      </c>
      <c r="F5" s="76"/>
      <c r="G5" s="76"/>
      <c r="H5" s="76"/>
      <c r="I5" s="76"/>
      <c r="J5" s="8"/>
      <c r="K5" s="8"/>
      <c r="L5" s="9" t="s">
        <v>67</v>
      </c>
    </row>
    <row r="6" spans="1:14" s="6" customFormat="1" ht="25.2" customHeight="1">
      <c r="A6" s="78" t="s">
        <v>68</v>
      </c>
      <c r="B6" s="79"/>
      <c r="C6" s="77" t="s">
        <v>69</v>
      </c>
      <c r="D6" s="77"/>
      <c r="E6" s="77"/>
      <c r="F6" s="77"/>
      <c r="G6" s="77"/>
      <c r="H6" s="81" t="s">
        <v>70</v>
      </c>
      <c r="I6" s="75" t="s">
        <v>71</v>
      </c>
      <c r="J6" s="83" t="s">
        <v>72</v>
      </c>
      <c r="K6" s="78"/>
      <c r="L6" s="78"/>
      <c r="M6" s="60"/>
    </row>
    <row r="7" spans="1:14" s="15" customFormat="1" ht="48.6">
      <c r="A7" s="76"/>
      <c r="B7" s="80"/>
      <c r="C7" s="14" t="s">
        <v>73</v>
      </c>
      <c r="D7" s="14" t="s">
        <v>74</v>
      </c>
      <c r="E7" s="14" t="s">
        <v>75</v>
      </c>
      <c r="F7" s="16" t="s">
        <v>76</v>
      </c>
      <c r="G7" s="16" t="s">
        <v>77</v>
      </c>
      <c r="H7" s="82"/>
      <c r="I7" s="75"/>
      <c r="J7" s="84"/>
      <c r="K7" s="76"/>
      <c r="L7" s="76"/>
      <c r="M7" s="66"/>
    </row>
    <row r="8" spans="1:14" ht="25.2" customHeight="1">
      <c r="A8" s="87" t="s">
        <v>78</v>
      </c>
      <c r="B8" s="88"/>
      <c r="C8" s="25">
        <f t="shared" ref="C8:H8" si="0">SUM(C9:C30)</f>
        <v>1779244</v>
      </c>
      <c r="D8" s="25">
        <f t="shared" si="0"/>
        <v>292134</v>
      </c>
      <c r="E8" s="25">
        <f t="shared" si="0"/>
        <v>1487110</v>
      </c>
      <c r="F8" s="25">
        <f t="shared" si="0"/>
        <v>968744</v>
      </c>
      <c r="G8" s="25">
        <f t="shared" si="0"/>
        <v>810500</v>
      </c>
      <c r="H8" s="31">
        <f t="shared" si="0"/>
        <v>21402568</v>
      </c>
      <c r="I8" s="25">
        <v>1827618</v>
      </c>
      <c r="J8" s="71"/>
      <c r="K8" s="71"/>
      <c r="L8" s="71"/>
      <c r="M8" s="24"/>
      <c r="N8" s="67" t="str">
        <f>IF(F8+G8=E8+D8,"Y","N")</f>
        <v>Y</v>
      </c>
    </row>
    <row r="9" spans="1:14" s="23" customFormat="1" ht="25.2" customHeight="1">
      <c r="A9" s="85" t="s">
        <v>79</v>
      </c>
      <c r="B9" s="98"/>
      <c r="C9" s="55">
        <v>2520</v>
      </c>
      <c r="D9" s="55">
        <v>2437</v>
      </c>
      <c r="E9" s="55">
        <v>83</v>
      </c>
      <c r="F9" s="39">
        <v>1382</v>
      </c>
      <c r="G9" s="39">
        <v>1138</v>
      </c>
      <c r="H9" s="31">
        <v>178330</v>
      </c>
      <c r="I9" s="39">
        <v>3418</v>
      </c>
      <c r="J9" s="22" t="s">
        <v>80</v>
      </c>
      <c r="K9" s="22"/>
      <c r="L9" s="22"/>
      <c r="M9" s="22"/>
      <c r="N9" s="23" t="str">
        <f t="shared" ref="N9:N30" si="1">IF(F9+G9=E9+D9,"Y","N")</f>
        <v>Y</v>
      </c>
    </row>
    <row r="10" spans="1:14" s="23" customFormat="1" ht="25.2" customHeight="1">
      <c r="A10" s="103" t="s">
        <v>81</v>
      </c>
      <c r="B10" s="91"/>
      <c r="C10" s="41">
        <v>42768</v>
      </c>
      <c r="D10" s="41">
        <v>30832</v>
      </c>
      <c r="E10" s="41">
        <v>11936</v>
      </c>
      <c r="F10" s="41">
        <v>24565</v>
      </c>
      <c r="G10" s="41">
        <v>18203</v>
      </c>
      <c r="H10" s="31">
        <v>766950</v>
      </c>
      <c r="I10" s="41">
        <v>55672</v>
      </c>
      <c r="J10" s="22" t="s">
        <v>80</v>
      </c>
      <c r="K10" s="22"/>
      <c r="L10" s="22"/>
      <c r="M10" s="22"/>
      <c r="N10" s="23" t="str">
        <f t="shared" si="1"/>
        <v>Y</v>
      </c>
    </row>
    <row r="11" spans="1:14" s="23" customFormat="1" ht="25.2" customHeight="1">
      <c r="A11" s="85" t="s">
        <v>82</v>
      </c>
      <c r="B11" s="99"/>
      <c r="C11" s="41">
        <v>26856</v>
      </c>
      <c r="D11" s="32">
        <v>0</v>
      </c>
      <c r="E11" s="41">
        <v>26856</v>
      </c>
      <c r="F11" s="41">
        <v>13952</v>
      </c>
      <c r="G11" s="41">
        <v>12904</v>
      </c>
      <c r="H11" s="33">
        <v>0</v>
      </c>
      <c r="I11" s="41">
        <v>16310</v>
      </c>
      <c r="J11" s="40" t="s">
        <v>83</v>
      </c>
      <c r="K11" s="22"/>
      <c r="L11" s="22"/>
      <c r="M11" s="22"/>
      <c r="N11" s="23" t="str">
        <f>IF(F11+G11=E11+D11,"Y","N")</f>
        <v>Y</v>
      </c>
    </row>
    <row r="12" spans="1:14" s="23" customFormat="1" ht="25.2" customHeight="1">
      <c r="A12" s="89" t="s">
        <v>84</v>
      </c>
      <c r="B12" s="92"/>
      <c r="C12" s="39">
        <v>22410</v>
      </c>
      <c r="D12" s="68">
        <v>0</v>
      </c>
      <c r="E12" s="39">
        <v>22410</v>
      </c>
      <c r="F12" s="39">
        <v>10775</v>
      </c>
      <c r="G12" s="39">
        <v>11635</v>
      </c>
      <c r="H12" s="33">
        <v>0</v>
      </c>
      <c r="I12" s="39">
        <v>12234</v>
      </c>
      <c r="J12" s="28" t="s">
        <v>85</v>
      </c>
      <c r="K12" s="22"/>
      <c r="L12" s="22"/>
      <c r="M12" s="22"/>
      <c r="N12" s="23" t="str">
        <f t="shared" si="1"/>
        <v>Y</v>
      </c>
    </row>
    <row r="13" spans="1:14" s="19" customFormat="1" ht="25.2" customHeight="1">
      <c r="A13" s="85" t="s">
        <v>86</v>
      </c>
      <c r="B13" s="86"/>
      <c r="C13" s="55">
        <v>27984</v>
      </c>
      <c r="D13" s="55">
        <v>20890</v>
      </c>
      <c r="E13" s="55">
        <v>7094</v>
      </c>
      <c r="F13" s="39">
        <v>11454</v>
      </c>
      <c r="G13" s="39">
        <v>16530</v>
      </c>
      <c r="H13" s="56">
        <v>785246</v>
      </c>
      <c r="I13" s="39">
        <v>35361</v>
      </c>
      <c r="J13" s="18" t="s">
        <v>87</v>
      </c>
      <c r="K13" s="18"/>
      <c r="L13" s="18"/>
      <c r="M13" s="18"/>
      <c r="N13" s="19" t="str">
        <f t="shared" si="1"/>
        <v>Y</v>
      </c>
    </row>
    <row r="14" spans="1:14" s="19" customFormat="1" ht="25.2" customHeight="1">
      <c r="A14" s="69" t="s">
        <v>88</v>
      </c>
      <c r="B14" s="96"/>
      <c r="C14" s="55">
        <v>14839</v>
      </c>
      <c r="D14" s="55">
        <v>13902</v>
      </c>
      <c r="E14" s="55">
        <v>937</v>
      </c>
      <c r="F14" s="39">
        <v>4044</v>
      </c>
      <c r="G14" s="39">
        <v>10795</v>
      </c>
      <c r="H14" s="56">
        <v>923910</v>
      </c>
      <c r="I14" s="25">
        <v>21800</v>
      </c>
      <c r="J14" s="17" t="s">
        <v>80</v>
      </c>
      <c r="K14" s="18"/>
      <c r="L14" s="18"/>
      <c r="M14" s="18"/>
      <c r="N14" s="19" t="str">
        <f t="shared" si="1"/>
        <v>Y</v>
      </c>
    </row>
    <row r="15" spans="1:14" s="19" customFormat="1" ht="25.2" customHeight="1">
      <c r="A15" s="69" t="s">
        <v>89</v>
      </c>
      <c r="B15" s="95"/>
      <c r="C15" s="41">
        <v>27927</v>
      </c>
      <c r="D15" s="41">
        <v>24349</v>
      </c>
      <c r="E15" s="41">
        <v>3578</v>
      </c>
      <c r="F15" s="41">
        <v>7689</v>
      </c>
      <c r="G15" s="62">
        <v>20238</v>
      </c>
      <c r="H15" s="31">
        <v>1083247</v>
      </c>
      <c r="I15" s="41">
        <v>23659</v>
      </c>
      <c r="J15" s="17" t="s">
        <v>80</v>
      </c>
      <c r="K15" s="18"/>
      <c r="L15" s="18"/>
      <c r="M15" s="18"/>
      <c r="N15" s="19" t="str">
        <f t="shared" si="1"/>
        <v>Y</v>
      </c>
    </row>
    <row r="16" spans="1:14" s="19" customFormat="1" ht="25.2" customHeight="1">
      <c r="A16" s="100" t="s">
        <v>90</v>
      </c>
      <c r="B16" s="102"/>
      <c r="C16" s="39">
        <v>132586</v>
      </c>
      <c r="D16" s="57">
        <v>0</v>
      </c>
      <c r="E16" s="39">
        <v>132586</v>
      </c>
      <c r="F16" s="39">
        <v>62780</v>
      </c>
      <c r="G16" s="39">
        <v>69806</v>
      </c>
      <c r="H16" s="47">
        <v>0</v>
      </c>
      <c r="I16" s="39">
        <v>153084</v>
      </c>
      <c r="J16" s="26" t="s">
        <v>91</v>
      </c>
      <c r="K16" s="17"/>
      <c r="L16" s="17"/>
      <c r="M16" s="17"/>
      <c r="N16" s="19" t="str">
        <f t="shared" si="1"/>
        <v>Y</v>
      </c>
    </row>
    <row r="17" spans="1:14" s="19" customFormat="1" ht="25.2" customHeight="1">
      <c r="A17" s="69" t="s">
        <v>92</v>
      </c>
      <c r="B17" s="95"/>
      <c r="C17" s="41">
        <v>27542</v>
      </c>
      <c r="D17" s="25">
        <v>11880</v>
      </c>
      <c r="E17" s="25">
        <v>15662</v>
      </c>
      <c r="F17" s="39">
        <v>15191</v>
      </c>
      <c r="G17" s="39">
        <v>12351</v>
      </c>
      <c r="H17" s="56">
        <v>624240</v>
      </c>
      <c r="I17" s="39">
        <v>31860</v>
      </c>
      <c r="J17" s="17" t="s">
        <v>80</v>
      </c>
      <c r="K17" s="17"/>
      <c r="L17" s="17"/>
      <c r="M17" s="17"/>
      <c r="N17" s="19" t="str">
        <f t="shared" si="1"/>
        <v>Y</v>
      </c>
    </row>
    <row r="18" spans="1:14" s="19" customFormat="1" ht="25.2" customHeight="1">
      <c r="A18" s="93" t="s">
        <v>93</v>
      </c>
      <c r="B18" s="97"/>
      <c r="C18" s="25">
        <v>15652</v>
      </c>
      <c r="D18" s="39">
        <v>13611</v>
      </c>
      <c r="E18" s="39">
        <v>2041</v>
      </c>
      <c r="F18" s="39">
        <v>7844</v>
      </c>
      <c r="G18" s="39">
        <v>7808</v>
      </c>
      <c r="H18" s="31">
        <v>3279670</v>
      </c>
      <c r="I18" s="39">
        <v>13701</v>
      </c>
      <c r="J18" s="17" t="s">
        <v>80</v>
      </c>
      <c r="K18" s="17"/>
      <c r="L18" s="17"/>
      <c r="M18" s="17"/>
      <c r="N18" s="19" t="str">
        <f t="shared" si="1"/>
        <v>Y</v>
      </c>
    </row>
    <row r="19" spans="1:14" s="19" customFormat="1" ht="25.2" customHeight="1">
      <c r="A19" s="69" t="s">
        <v>94</v>
      </c>
      <c r="B19" s="95"/>
      <c r="C19" s="55">
        <v>21179</v>
      </c>
      <c r="D19" s="55">
        <v>14250</v>
      </c>
      <c r="E19" s="55">
        <v>6929</v>
      </c>
      <c r="F19" s="39">
        <v>11005</v>
      </c>
      <c r="G19" s="39">
        <v>10174</v>
      </c>
      <c r="H19" s="56">
        <v>1709960</v>
      </c>
      <c r="I19" s="39">
        <v>28804</v>
      </c>
      <c r="J19" s="17" t="s">
        <v>80</v>
      </c>
      <c r="K19" s="17"/>
      <c r="L19" s="17"/>
      <c r="M19" s="17"/>
      <c r="N19" s="19" t="str">
        <f>IF(F19+G19=E19+D19,"Y","N")</f>
        <v>Y</v>
      </c>
    </row>
    <row r="20" spans="1:14" s="19" customFormat="1" ht="25.2" customHeight="1">
      <c r="A20" s="69" t="s">
        <v>95</v>
      </c>
      <c r="B20" s="95"/>
      <c r="C20" s="39">
        <v>7287</v>
      </c>
      <c r="D20" s="57">
        <v>0</v>
      </c>
      <c r="E20" s="55">
        <v>7287</v>
      </c>
      <c r="F20" s="39">
        <v>4063</v>
      </c>
      <c r="G20" s="39">
        <v>3224</v>
      </c>
      <c r="H20" s="47">
        <v>0</v>
      </c>
      <c r="I20" s="39">
        <v>7871</v>
      </c>
      <c r="J20" s="17" t="s">
        <v>80</v>
      </c>
      <c r="K20" s="17"/>
      <c r="L20" s="17"/>
      <c r="M20" s="17"/>
      <c r="N20" s="19" t="str">
        <f t="shared" si="1"/>
        <v>Y</v>
      </c>
    </row>
    <row r="21" spans="1:14" s="19" customFormat="1" ht="25.2" customHeight="1">
      <c r="A21" s="69" t="s">
        <v>96</v>
      </c>
      <c r="B21" s="70"/>
      <c r="C21" s="39">
        <v>17139</v>
      </c>
      <c r="D21" s="55">
        <v>16401</v>
      </c>
      <c r="E21" s="55">
        <v>738</v>
      </c>
      <c r="F21" s="55">
        <v>10569</v>
      </c>
      <c r="G21" s="55">
        <v>6570</v>
      </c>
      <c r="H21" s="56">
        <v>5913610</v>
      </c>
      <c r="I21" s="39">
        <v>12157</v>
      </c>
      <c r="J21" s="17" t="s">
        <v>87</v>
      </c>
      <c r="K21" s="17"/>
      <c r="L21" s="17"/>
      <c r="M21" s="17"/>
      <c r="N21" s="19" t="str">
        <f t="shared" si="1"/>
        <v>Y</v>
      </c>
    </row>
    <row r="22" spans="1:14" s="19" customFormat="1" ht="25.2" customHeight="1">
      <c r="A22" s="100" t="s">
        <v>97</v>
      </c>
      <c r="B22" s="101"/>
      <c r="C22" s="39">
        <v>830750</v>
      </c>
      <c r="D22" s="57">
        <v>0</v>
      </c>
      <c r="E22" s="39">
        <v>830750</v>
      </c>
      <c r="F22" s="39">
        <v>498450</v>
      </c>
      <c r="G22" s="39">
        <v>332300</v>
      </c>
      <c r="H22" s="57">
        <v>0</v>
      </c>
      <c r="I22" s="44">
        <v>800000</v>
      </c>
      <c r="J22" s="17" t="s">
        <v>98</v>
      </c>
      <c r="K22" s="17"/>
      <c r="L22" s="17"/>
      <c r="M22" s="17"/>
      <c r="N22" s="19" t="str">
        <f t="shared" si="1"/>
        <v>Y</v>
      </c>
    </row>
    <row r="23" spans="1:14" s="19" customFormat="1" ht="25.2" customHeight="1">
      <c r="A23" s="69" t="s">
        <v>99</v>
      </c>
      <c r="B23" s="95"/>
      <c r="C23" s="55">
        <v>253445</v>
      </c>
      <c r="D23" s="33">
        <v>0</v>
      </c>
      <c r="E23" s="25">
        <v>253445</v>
      </c>
      <c r="F23" s="55">
        <v>152067</v>
      </c>
      <c r="G23" s="55">
        <v>101378</v>
      </c>
      <c r="H23" s="33">
        <v>0</v>
      </c>
      <c r="I23" s="39">
        <v>281606</v>
      </c>
      <c r="J23" s="17" t="s">
        <v>100</v>
      </c>
      <c r="K23" s="17"/>
      <c r="L23" s="17"/>
      <c r="M23" s="17"/>
      <c r="N23" s="19" t="str">
        <f t="shared" si="1"/>
        <v>Y</v>
      </c>
    </row>
    <row r="24" spans="1:14" s="19" customFormat="1" ht="25.2" customHeight="1">
      <c r="A24" s="69" t="s">
        <v>101</v>
      </c>
      <c r="B24" s="95"/>
      <c r="C24" s="55">
        <v>12388</v>
      </c>
      <c r="D24" s="33">
        <v>0</v>
      </c>
      <c r="E24" s="25">
        <v>12388</v>
      </c>
      <c r="F24" s="25">
        <v>3780</v>
      </c>
      <c r="G24" s="25">
        <v>8608</v>
      </c>
      <c r="H24" s="33">
        <v>0</v>
      </c>
      <c r="I24" s="25">
        <v>13737</v>
      </c>
      <c r="J24" s="17" t="s">
        <v>102</v>
      </c>
      <c r="K24" s="17"/>
      <c r="L24" s="17"/>
      <c r="M24" s="17"/>
      <c r="N24" s="19" t="str">
        <f t="shared" si="1"/>
        <v>Y</v>
      </c>
    </row>
    <row r="25" spans="1:14" s="19" customFormat="1" ht="25.2" customHeight="1">
      <c r="A25" s="69" t="s">
        <v>103</v>
      </c>
      <c r="B25" s="70"/>
      <c r="C25" s="39">
        <v>59115</v>
      </c>
      <c r="D25" s="25">
        <v>41287</v>
      </c>
      <c r="E25" s="25">
        <v>17828</v>
      </c>
      <c r="F25" s="25">
        <v>25229</v>
      </c>
      <c r="G25" s="25">
        <v>33886</v>
      </c>
      <c r="H25" s="56">
        <v>2257855</v>
      </c>
      <c r="I25" s="39">
        <v>63539</v>
      </c>
      <c r="J25" s="17" t="s">
        <v>87</v>
      </c>
      <c r="K25" s="17"/>
      <c r="L25" s="17"/>
      <c r="M25" s="17"/>
      <c r="N25" s="19" t="str">
        <f t="shared" si="1"/>
        <v>Y</v>
      </c>
    </row>
    <row r="26" spans="1:14" s="19" customFormat="1" ht="25.2" customHeight="1">
      <c r="A26" s="69" t="s">
        <v>104</v>
      </c>
      <c r="B26" s="70"/>
      <c r="C26" s="39">
        <v>23823</v>
      </c>
      <c r="D26" s="25">
        <v>16430</v>
      </c>
      <c r="E26" s="25">
        <v>7393</v>
      </c>
      <c r="F26" s="25">
        <v>9567</v>
      </c>
      <c r="G26" s="25">
        <v>14256</v>
      </c>
      <c r="H26" s="56">
        <v>400360</v>
      </c>
      <c r="I26" s="25">
        <v>19702</v>
      </c>
      <c r="J26" s="17" t="s">
        <v>105</v>
      </c>
      <c r="K26" s="17"/>
      <c r="L26" s="17"/>
      <c r="M26" s="17"/>
      <c r="N26" s="19" t="str">
        <f t="shared" si="1"/>
        <v>Y</v>
      </c>
    </row>
    <row r="27" spans="1:14" s="19" customFormat="1" ht="25.2" customHeight="1">
      <c r="A27" s="69" t="s">
        <v>106</v>
      </c>
      <c r="B27" s="70"/>
      <c r="C27" s="39">
        <v>41380</v>
      </c>
      <c r="D27" s="37">
        <v>0</v>
      </c>
      <c r="E27" s="34">
        <v>41380</v>
      </c>
      <c r="F27" s="49">
        <v>17660</v>
      </c>
      <c r="G27" s="49">
        <v>23720</v>
      </c>
      <c r="H27" s="33">
        <v>0</v>
      </c>
      <c r="I27" s="39">
        <v>44477</v>
      </c>
      <c r="J27" s="17" t="s">
        <v>102</v>
      </c>
      <c r="K27" s="17"/>
      <c r="L27" s="17"/>
      <c r="M27" s="17"/>
      <c r="N27" s="19" t="str">
        <f t="shared" si="1"/>
        <v>Y</v>
      </c>
    </row>
    <row r="28" spans="1:14" s="19" customFormat="1" ht="25.2" customHeight="1">
      <c r="A28" s="69" t="s">
        <v>107</v>
      </c>
      <c r="B28" s="95"/>
      <c r="C28" s="44">
        <v>5429</v>
      </c>
      <c r="D28" s="48">
        <v>0</v>
      </c>
      <c r="E28" s="54">
        <v>5429</v>
      </c>
      <c r="F28" s="54">
        <v>2417</v>
      </c>
      <c r="G28" s="54">
        <v>3012</v>
      </c>
      <c r="H28" s="33">
        <v>0</v>
      </c>
      <c r="I28" s="39">
        <v>4778</v>
      </c>
      <c r="J28" s="17" t="s">
        <v>102</v>
      </c>
      <c r="K28" s="17"/>
      <c r="L28" s="17"/>
      <c r="M28" s="17"/>
      <c r="N28" s="19" t="str">
        <f t="shared" si="1"/>
        <v>Y</v>
      </c>
    </row>
    <row r="29" spans="1:14" s="19" customFormat="1" ht="25.2" customHeight="1">
      <c r="A29" s="69" t="s">
        <v>108</v>
      </c>
      <c r="B29" s="95"/>
      <c r="C29" s="39">
        <v>47292</v>
      </c>
      <c r="D29" s="50">
        <v>0</v>
      </c>
      <c r="E29" s="42">
        <v>47292</v>
      </c>
      <c r="F29" s="59">
        <v>20183</v>
      </c>
      <c r="G29" s="59">
        <v>27109</v>
      </c>
      <c r="H29" s="47">
        <v>0</v>
      </c>
      <c r="I29" s="39">
        <v>50831</v>
      </c>
      <c r="J29" s="17" t="s">
        <v>102</v>
      </c>
      <c r="K29" s="17"/>
      <c r="L29" s="17"/>
      <c r="M29" s="17"/>
      <c r="N29" s="19" t="str">
        <f t="shared" si="1"/>
        <v>Y</v>
      </c>
    </row>
    <row r="30" spans="1:14" s="19" customFormat="1" ht="25.2" customHeight="1">
      <c r="A30" s="69" t="s">
        <v>109</v>
      </c>
      <c r="B30" s="95"/>
      <c r="C30" s="39">
        <v>118933</v>
      </c>
      <c r="D30" s="39">
        <v>85865</v>
      </c>
      <c r="E30" s="25">
        <v>33068</v>
      </c>
      <c r="F30" s="34">
        <v>54078</v>
      </c>
      <c r="G30" s="34">
        <v>64855</v>
      </c>
      <c r="H30" s="56">
        <v>3479190</v>
      </c>
      <c r="I30" s="39">
        <v>133017</v>
      </c>
      <c r="J30" s="17" t="s">
        <v>87</v>
      </c>
      <c r="K30" s="17"/>
      <c r="L30" s="17"/>
      <c r="M30" s="17"/>
      <c r="N30" s="19" t="str">
        <f t="shared" si="1"/>
        <v>Y</v>
      </c>
    </row>
    <row r="31" spans="1:14" ht="25.2" customHeight="1">
      <c r="A31" s="3" t="s">
        <v>110</v>
      </c>
      <c r="B31" s="10"/>
      <c r="C31" s="10"/>
      <c r="D31" s="10"/>
      <c r="E31" s="10"/>
      <c r="F31" s="10"/>
      <c r="G31" s="10"/>
      <c r="H31" s="10"/>
      <c r="I31" s="10"/>
      <c r="J31" s="10"/>
      <c r="K31" s="10"/>
      <c r="L31" s="11"/>
    </row>
    <row r="32" spans="1:14" ht="25.2" customHeight="1">
      <c r="A32" s="3" t="s">
        <v>111</v>
      </c>
      <c r="B32" s="10"/>
      <c r="C32" s="10"/>
      <c r="D32" s="10"/>
      <c r="E32" s="10"/>
      <c r="F32" s="10"/>
      <c r="G32" s="10"/>
      <c r="H32" s="10"/>
      <c r="I32" s="10"/>
      <c r="J32" s="10"/>
      <c r="K32" s="10"/>
      <c r="L32" s="12" t="s">
        <v>282</v>
      </c>
    </row>
    <row r="33" spans="1:12" ht="25.2" customHeight="1">
      <c r="A33" s="3" t="s">
        <v>113</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114</v>
      </c>
      <c r="B35" s="1"/>
      <c r="C35" s="1"/>
      <c r="D35" s="27" t="s">
        <v>3</v>
      </c>
      <c r="E35" s="29"/>
      <c r="F35" s="27"/>
      <c r="G35" s="29" t="s">
        <v>115</v>
      </c>
      <c r="H35" s="30"/>
      <c r="I35" s="30"/>
      <c r="J35" s="9" t="s">
        <v>116</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s>
  <phoneticPr fontId="2" type="noConversion"/>
  <conditionalFormatting sqref="N1:N1048576">
    <cfRule type="cellIs" dxfId="2"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8" activePane="bottomLeft" state="frozen"/>
      <selection activeCell="F8" sqref="F8:G8"/>
      <selection pane="bottomLeft" activeCell="D11" sqref="D11"/>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 min="13" max="13" width="10.8867187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283</v>
      </c>
      <c r="F5" s="76"/>
      <c r="G5" s="76"/>
      <c r="H5" s="76"/>
      <c r="I5" s="76"/>
      <c r="J5" s="8"/>
      <c r="K5" s="8"/>
      <c r="L5" s="9" t="s">
        <v>67</v>
      </c>
    </row>
    <row r="6" spans="1:14" s="6" customFormat="1" ht="25.2" customHeight="1">
      <c r="A6" s="78" t="s">
        <v>68</v>
      </c>
      <c r="B6" s="79"/>
      <c r="C6" s="77" t="s">
        <v>69</v>
      </c>
      <c r="D6" s="77"/>
      <c r="E6" s="77"/>
      <c r="F6" s="77"/>
      <c r="G6" s="77"/>
      <c r="H6" s="81" t="s">
        <v>70</v>
      </c>
      <c r="I6" s="75" t="s">
        <v>284</v>
      </c>
      <c r="J6" s="83" t="s">
        <v>72</v>
      </c>
      <c r="K6" s="78"/>
      <c r="L6" s="78"/>
      <c r="M6" s="60"/>
    </row>
    <row r="7" spans="1:14" s="15" customFormat="1" ht="48.6">
      <c r="A7" s="76"/>
      <c r="B7" s="80"/>
      <c r="C7" s="14" t="s">
        <v>285</v>
      </c>
      <c r="D7" s="14" t="s">
        <v>52</v>
      </c>
      <c r="E7" s="14" t="s">
        <v>53</v>
      </c>
      <c r="F7" s="16" t="s">
        <v>17</v>
      </c>
      <c r="G7" s="16" t="s">
        <v>286</v>
      </c>
      <c r="H7" s="82"/>
      <c r="I7" s="75"/>
      <c r="J7" s="84"/>
      <c r="K7" s="76"/>
      <c r="L7" s="76"/>
      <c r="M7" s="66"/>
    </row>
    <row r="8" spans="1:14" ht="25.2" customHeight="1">
      <c r="A8" s="87" t="s">
        <v>78</v>
      </c>
      <c r="B8" s="88"/>
      <c r="C8" s="25">
        <f t="shared" ref="C8:H8" si="0">SUM(C9:C30)</f>
        <v>1906916</v>
      </c>
      <c r="D8" s="25">
        <f t="shared" si="0"/>
        <v>370862</v>
      </c>
      <c r="E8" s="25">
        <f t="shared" si="0"/>
        <v>1536054</v>
      </c>
      <c r="F8" s="25">
        <f t="shared" si="0"/>
        <v>1102131</v>
      </c>
      <c r="G8" s="25">
        <f t="shared" si="0"/>
        <v>804785</v>
      </c>
      <c r="H8" s="31">
        <f t="shared" si="0"/>
        <v>23877155</v>
      </c>
      <c r="I8" s="25">
        <v>1965379</v>
      </c>
      <c r="J8" s="71"/>
      <c r="K8" s="71"/>
      <c r="L8" s="71"/>
      <c r="M8" s="24"/>
      <c r="N8" s="67" t="str">
        <f>IF(F8+G8=E8+D8,"Y","N")</f>
        <v>Y</v>
      </c>
    </row>
    <row r="9" spans="1:14" s="23" customFormat="1" ht="25.2" customHeight="1">
      <c r="A9" s="85" t="s">
        <v>79</v>
      </c>
      <c r="B9" s="98"/>
      <c r="C9" s="55">
        <v>3804</v>
      </c>
      <c r="D9" s="55">
        <v>3672</v>
      </c>
      <c r="E9" s="55">
        <v>132</v>
      </c>
      <c r="F9" s="39">
        <v>2557</v>
      </c>
      <c r="G9" s="39">
        <v>1247</v>
      </c>
      <c r="H9" s="31">
        <v>261790</v>
      </c>
      <c r="I9" s="39">
        <v>3561</v>
      </c>
      <c r="J9" s="22" t="s">
        <v>21</v>
      </c>
      <c r="K9" s="22"/>
      <c r="L9" s="22"/>
      <c r="M9" s="22"/>
      <c r="N9" s="23" t="str">
        <f t="shared" ref="N9:N30" si="1">IF(F9+G9=E9+D9,"Y","N")</f>
        <v>Y</v>
      </c>
    </row>
    <row r="10" spans="1:14" s="23" customFormat="1" ht="25.2" customHeight="1">
      <c r="A10" s="103" t="s">
        <v>287</v>
      </c>
      <c r="B10" s="91"/>
      <c r="C10" s="41">
        <v>65218</v>
      </c>
      <c r="D10" s="41">
        <v>52435</v>
      </c>
      <c r="E10" s="41">
        <v>12783</v>
      </c>
      <c r="F10" s="41">
        <v>47334</v>
      </c>
      <c r="G10" s="41">
        <v>17884</v>
      </c>
      <c r="H10" s="31">
        <v>1316400</v>
      </c>
      <c r="I10" s="41">
        <v>67679</v>
      </c>
      <c r="J10" s="22" t="s">
        <v>195</v>
      </c>
      <c r="K10" s="22"/>
      <c r="L10" s="22"/>
      <c r="M10" s="22"/>
      <c r="N10" s="23" t="str">
        <f t="shared" si="1"/>
        <v>Y</v>
      </c>
    </row>
    <row r="11" spans="1:14" s="23" customFormat="1" ht="25.2" customHeight="1">
      <c r="A11" s="85" t="s">
        <v>288</v>
      </c>
      <c r="B11" s="99"/>
      <c r="C11" s="41">
        <v>46088</v>
      </c>
      <c r="D11" s="32">
        <v>0</v>
      </c>
      <c r="E11" s="41">
        <v>46088</v>
      </c>
      <c r="F11" s="41">
        <v>33717</v>
      </c>
      <c r="G11" s="41">
        <v>12371</v>
      </c>
      <c r="H11" s="33">
        <v>0</v>
      </c>
      <c r="I11" s="41">
        <v>29949</v>
      </c>
      <c r="J11" s="40" t="s">
        <v>289</v>
      </c>
      <c r="K11" s="22"/>
      <c r="L11" s="22"/>
      <c r="M11" s="22"/>
      <c r="N11" s="23" t="str">
        <f>IF(F11+G11=E11+D11,"Y","N")</f>
        <v>Y</v>
      </c>
    </row>
    <row r="12" spans="1:14" s="23" customFormat="1" ht="25.2" customHeight="1">
      <c r="A12" s="89" t="s">
        <v>190</v>
      </c>
      <c r="B12" s="92"/>
      <c r="C12" s="39">
        <v>24964</v>
      </c>
      <c r="D12" s="68">
        <v>0</v>
      </c>
      <c r="E12" s="39">
        <v>24964</v>
      </c>
      <c r="F12" s="39">
        <v>14836</v>
      </c>
      <c r="G12" s="39">
        <v>10128</v>
      </c>
      <c r="H12" s="33">
        <v>0</v>
      </c>
      <c r="I12" s="39">
        <v>28774</v>
      </c>
      <c r="J12" s="28" t="s">
        <v>23</v>
      </c>
      <c r="K12" s="22"/>
      <c r="L12" s="22"/>
      <c r="M12" s="22"/>
      <c r="N12" s="23" t="str">
        <f t="shared" si="1"/>
        <v>Y</v>
      </c>
    </row>
    <row r="13" spans="1:14" s="19" customFormat="1" ht="25.2" customHeight="1">
      <c r="A13" s="85" t="s">
        <v>290</v>
      </c>
      <c r="B13" s="86"/>
      <c r="C13" s="55">
        <v>31187</v>
      </c>
      <c r="D13" s="55">
        <v>23027</v>
      </c>
      <c r="E13" s="55">
        <v>8160</v>
      </c>
      <c r="F13" s="39">
        <v>13744</v>
      </c>
      <c r="G13" s="39">
        <v>17443</v>
      </c>
      <c r="H13" s="56">
        <v>775380</v>
      </c>
      <c r="I13" s="39">
        <v>34992</v>
      </c>
      <c r="J13" s="18" t="s">
        <v>25</v>
      </c>
      <c r="K13" s="18"/>
      <c r="L13" s="18"/>
      <c r="M13" s="18"/>
      <c r="N13" s="19" t="str">
        <f t="shared" si="1"/>
        <v>Y</v>
      </c>
    </row>
    <row r="14" spans="1:14" s="19" customFormat="1" ht="25.2" customHeight="1">
      <c r="A14" s="69" t="s">
        <v>194</v>
      </c>
      <c r="B14" s="96"/>
      <c r="C14" s="55">
        <v>25395</v>
      </c>
      <c r="D14" s="55">
        <v>23653</v>
      </c>
      <c r="E14" s="55">
        <v>1742</v>
      </c>
      <c r="F14" s="39">
        <v>5075</v>
      </c>
      <c r="G14" s="39">
        <v>20320</v>
      </c>
      <c r="H14" s="56">
        <v>1321445</v>
      </c>
      <c r="I14" s="25">
        <v>37517</v>
      </c>
      <c r="J14" s="17" t="s">
        <v>225</v>
      </c>
      <c r="K14" s="18"/>
      <c r="L14" s="18"/>
      <c r="M14" s="18"/>
      <c r="N14" s="19" t="str">
        <f t="shared" si="1"/>
        <v>Y</v>
      </c>
    </row>
    <row r="15" spans="1:14" s="19" customFormat="1" ht="25.2" customHeight="1">
      <c r="A15" s="69" t="s">
        <v>291</v>
      </c>
      <c r="B15" s="95"/>
      <c r="C15" s="41">
        <v>29510</v>
      </c>
      <c r="D15" s="41">
        <v>25636</v>
      </c>
      <c r="E15" s="41">
        <v>3874</v>
      </c>
      <c r="F15" s="41">
        <v>27413</v>
      </c>
      <c r="G15" s="62">
        <v>2097</v>
      </c>
      <c r="H15" s="31">
        <v>1197116</v>
      </c>
      <c r="I15" s="41">
        <v>37802</v>
      </c>
      <c r="J15" s="17" t="s">
        <v>225</v>
      </c>
      <c r="K15" s="18"/>
      <c r="L15" s="18"/>
      <c r="M15" s="18"/>
      <c r="N15" s="19" t="str">
        <f t="shared" si="1"/>
        <v>Y</v>
      </c>
    </row>
    <row r="16" spans="1:14" s="19" customFormat="1" ht="25.2" customHeight="1">
      <c r="A16" s="93" t="s">
        <v>292</v>
      </c>
      <c r="B16" s="97"/>
      <c r="C16" s="39">
        <v>159604</v>
      </c>
      <c r="D16" s="57">
        <v>0</v>
      </c>
      <c r="E16" s="39">
        <v>159604</v>
      </c>
      <c r="F16" s="39">
        <v>64794</v>
      </c>
      <c r="G16" s="39">
        <v>94810</v>
      </c>
      <c r="H16" s="47">
        <v>0</v>
      </c>
      <c r="I16" s="39">
        <v>191361</v>
      </c>
      <c r="J16" s="26" t="s">
        <v>293</v>
      </c>
      <c r="K16" s="17"/>
      <c r="L16" s="17"/>
      <c r="M16" s="17"/>
      <c r="N16" s="19" t="str">
        <f t="shared" si="1"/>
        <v>Y</v>
      </c>
    </row>
    <row r="17" spans="1:14" s="19" customFormat="1" ht="25.2" customHeight="1">
      <c r="A17" s="69" t="s">
        <v>294</v>
      </c>
      <c r="B17" s="95"/>
      <c r="C17" s="41">
        <v>33073</v>
      </c>
      <c r="D17" s="25">
        <v>16016</v>
      </c>
      <c r="E17" s="25">
        <v>17057</v>
      </c>
      <c r="F17" s="39">
        <v>21751</v>
      </c>
      <c r="G17" s="39">
        <v>11322</v>
      </c>
      <c r="H17" s="56">
        <v>871854</v>
      </c>
      <c r="I17" s="39">
        <v>30753</v>
      </c>
      <c r="J17" s="17" t="s">
        <v>225</v>
      </c>
      <c r="K17" s="17"/>
      <c r="L17" s="17"/>
      <c r="M17" s="17"/>
      <c r="N17" s="19" t="str">
        <f t="shared" si="1"/>
        <v>Y</v>
      </c>
    </row>
    <row r="18" spans="1:14" s="19" customFormat="1" ht="25.2" customHeight="1">
      <c r="A18" s="93" t="s">
        <v>295</v>
      </c>
      <c r="B18" s="97"/>
      <c r="C18" s="25">
        <v>10621</v>
      </c>
      <c r="D18" s="39">
        <v>8823</v>
      </c>
      <c r="E18" s="39">
        <v>1798</v>
      </c>
      <c r="F18" s="39">
        <v>6670</v>
      </c>
      <c r="G18" s="39">
        <v>3951</v>
      </c>
      <c r="H18" s="31">
        <v>2224960</v>
      </c>
      <c r="I18" s="39">
        <v>10310</v>
      </c>
      <c r="J18" s="17" t="s">
        <v>296</v>
      </c>
      <c r="K18" s="17"/>
      <c r="L18" s="17"/>
      <c r="M18" s="17"/>
      <c r="N18" s="19" t="str">
        <f t="shared" si="1"/>
        <v>Y</v>
      </c>
    </row>
    <row r="19" spans="1:14" s="19" customFormat="1" ht="25.2" customHeight="1">
      <c r="A19" s="69" t="s">
        <v>297</v>
      </c>
      <c r="B19" s="95"/>
      <c r="C19" s="55">
        <v>35765</v>
      </c>
      <c r="D19" s="55">
        <v>24620</v>
      </c>
      <c r="E19" s="55">
        <v>11145</v>
      </c>
      <c r="F19" s="39">
        <v>19059</v>
      </c>
      <c r="G19" s="39">
        <v>16706</v>
      </c>
      <c r="H19" s="56">
        <v>2954360</v>
      </c>
      <c r="I19" s="39">
        <v>27938</v>
      </c>
      <c r="J19" s="17" t="s">
        <v>298</v>
      </c>
      <c r="K19" s="17"/>
      <c r="L19" s="17"/>
      <c r="M19" s="17"/>
      <c r="N19" s="19" t="str">
        <f>IF(F19+G19=E19+D19,"Y","N")</f>
        <v>Y</v>
      </c>
    </row>
    <row r="20" spans="1:14" s="19" customFormat="1" ht="25.2" customHeight="1">
      <c r="A20" s="69" t="s">
        <v>299</v>
      </c>
      <c r="B20" s="95"/>
      <c r="C20" s="39">
        <v>8615</v>
      </c>
      <c r="D20" s="57">
        <v>0</v>
      </c>
      <c r="E20" s="55">
        <v>8615</v>
      </c>
      <c r="F20" s="39">
        <v>5561</v>
      </c>
      <c r="G20" s="39">
        <v>3054</v>
      </c>
      <c r="H20" s="57">
        <v>0</v>
      </c>
      <c r="I20" s="39">
        <v>7763</v>
      </c>
      <c r="J20" s="17" t="s">
        <v>225</v>
      </c>
      <c r="K20" s="17"/>
      <c r="L20" s="17"/>
      <c r="M20" s="17"/>
      <c r="N20" s="19" t="str">
        <f t="shared" si="1"/>
        <v>Y</v>
      </c>
    </row>
    <row r="21" spans="1:14" s="19" customFormat="1" ht="25.2" customHeight="1">
      <c r="A21" s="69" t="s">
        <v>300</v>
      </c>
      <c r="B21" s="70"/>
      <c r="C21" s="39">
        <v>16200</v>
      </c>
      <c r="D21" s="55">
        <v>15381</v>
      </c>
      <c r="E21" s="55">
        <v>819</v>
      </c>
      <c r="F21" s="55">
        <v>11150</v>
      </c>
      <c r="G21" s="55">
        <v>5050</v>
      </c>
      <c r="H21" s="56">
        <v>5640260</v>
      </c>
      <c r="I21" s="39">
        <v>10778</v>
      </c>
      <c r="J21" s="17" t="s">
        <v>301</v>
      </c>
      <c r="K21" s="17"/>
      <c r="L21" s="17"/>
      <c r="M21" s="17"/>
      <c r="N21" s="19" t="str">
        <f t="shared" si="1"/>
        <v>Y</v>
      </c>
    </row>
    <row r="22" spans="1:14" s="19" customFormat="1" ht="25.2" customHeight="1">
      <c r="A22" s="93" t="s">
        <v>302</v>
      </c>
      <c r="B22" s="101"/>
      <c r="C22" s="39">
        <v>810500</v>
      </c>
      <c r="D22" s="57">
        <v>0</v>
      </c>
      <c r="E22" s="39">
        <v>810500</v>
      </c>
      <c r="F22" s="39">
        <v>486300</v>
      </c>
      <c r="G22" s="39">
        <v>324200</v>
      </c>
      <c r="H22" s="57">
        <v>0</v>
      </c>
      <c r="I22" s="44">
        <v>807000</v>
      </c>
      <c r="J22" s="17" t="s">
        <v>226</v>
      </c>
      <c r="K22" s="17"/>
      <c r="L22" s="17"/>
      <c r="M22" s="17"/>
      <c r="N22" s="19" t="str">
        <f t="shared" si="1"/>
        <v>Y</v>
      </c>
    </row>
    <row r="23" spans="1:14" s="19" customFormat="1" ht="25.2" customHeight="1">
      <c r="A23" s="69" t="s">
        <v>303</v>
      </c>
      <c r="B23" s="95"/>
      <c r="C23" s="55">
        <v>240773</v>
      </c>
      <c r="D23" s="33">
        <v>0</v>
      </c>
      <c r="E23" s="25">
        <v>240773</v>
      </c>
      <c r="F23" s="55">
        <v>144464</v>
      </c>
      <c r="G23" s="55">
        <v>96309</v>
      </c>
      <c r="H23" s="33">
        <v>0</v>
      </c>
      <c r="I23" s="39">
        <v>267525</v>
      </c>
      <c r="J23" s="17" t="s">
        <v>304</v>
      </c>
      <c r="K23" s="17"/>
      <c r="L23" s="17"/>
      <c r="M23" s="17"/>
      <c r="N23" s="19" t="str">
        <f t="shared" si="1"/>
        <v>Y</v>
      </c>
    </row>
    <row r="24" spans="1:14" s="19" customFormat="1" ht="25.2" customHeight="1">
      <c r="A24" s="69" t="s">
        <v>305</v>
      </c>
      <c r="B24" s="95"/>
      <c r="C24" s="55">
        <v>13750</v>
      </c>
      <c r="D24" s="33">
        <v>0</v>
      </c>
      <c r="E24" s="25">
        <v>13750</v>
      </c>
      <c r="F24" s="25">
        <v>5880</v>
      </c>
      <c r="G24" s="25">
        <v>7870</v>
      </c>
      <c r="H24" s="33">
        <v>0</v>
      </c>
      <c r="I24" s="25">
        <v>11139</v>
      </c>
      <c r="J24" s="17" t="s">
        <v>306</v>
      </c>
      <c r="K24" s="17"/>
      <c r="L24" s="17"/>
      <c r="M24" s="17"/>
      <c r="N24" s="19" t="str">
        <f t="shared" si="1"/>
        <v>Y</v>
      </c>
    </row>
    <row r="25" spans="1:14" s="19" customFormat="1" ht="25.2" customHeight="1">
      <c r="A25" s="69" t="s">
        <v>307</v>
      </c>
      <c r="B25" s="70"/>
      <c r="C25" s="39">
        <v>66015</v>
      </c>
      <c r="D25" s="25">
        <v>45805</v>
      </c>
      <c r="E25" s="25">
        <v>20210</v>
      </c>
      <c r="F25" s="25">
        <v>34197</v>
      </c>
      <c r="G25" s="25">
        <v>31818</v>
      </c>
      <c r="H25" s="31">
        <v>2290495</v>
      </c>
      <c r="I25" s="39">
        <v>69130</v>
      </c>
      <c r="J25" s="17" t="s">
        <v>87</v>
      </c>
      <c r="K25" s="17"/>
      <c r="L25" s="17"/>
      <c r="M25" s="17"/>
      <c r="N25" s="19" t="str">
        <f t="shared" si="1"/>
        <v>Y</v>
      </c>
    </row>
    <row r="26" spans="1:14" s="19" customFormat="1" ht="25.2" customHeight="1">
      <c r="A26" s="69" t="s">
        <v>308</v>
      </c>
      <c r="B26" s="70"/>
      <c r="C26" s="39">
        <v>29498</v>
      </c>
      <c r="D26" s="25">
        <v>20577</v>
      </c>
      <c r="E26" s="25">
        <v>8921</v>
      </c>
      <c r="F26" s="25">
        <v>15976</v>
      </c>
      <c r="G26" s="25">
        <v>13522</v>
      </c>
      <c r="H26" s="31">
        <v>502680</v>
      </c>
      <c r="I26" s="25">
        <v>21721</v>
      </c>
      <c r="J26" s="17" t="s">
        <v>309</v>
      </c>
      <c r="K26" s="17"/>
      <c r="L26" s="17"/>
      <c r="M26" s="17"/>
      <c r="N26" s="19" t="str">
        <f t="shared" si="1"/>
        <v>Y</v>
      </c>
    </row>
    <row r="27" spans="1:14" s="19" customFormat="1" ht="25.2" customHeight="1">
      <c r="A27" s="69" t="s">
        <v>106</v>
      </c>
      <c r="B27" s="70"/>
      <c r="C27" s="39">
        <v>46211</v>
      </c>
      <c r="D27" s="37">
        <v>0</v>
      </c>
      <c r="E27" s="34">
        <v>46211</v>
      </c>
      <c r="F27" s="41">
        <v>23938</v>
      </c>
      <c r="G27" s="41">
        <v>22273</v>
      </c>
      <c r="H27" s="33">
        <v>0</v>
      </c>
      <c r="I27" s="39">
        <v>48392</v>
      </c>
      <c r="J27" s="17" t="s">
        <v>102</v>
      </c>
      <c r="K27" s="17"/>
      <c r="L27" s="17"/>
      <c r="M27" s="17"/>
      <c r="N27" s="19" t="str">
        <f t="shared" si="1"/>
        <v>Y</v>
      </c>
    </row>
    <row r="28" spans="1:14" s="19" customFormat="1" ht="25.2" customHeight="1">
      <c r="A28" s="69" t="s">
        <v>229</v>
      </c>
      <c r="B28" s="95"/>
      <c r="C28" s="39">
        <v>6404</v>
      </c>
      <c r="D28" s="33">
        <v>0</v>
      </c>
      <c r="E28" s="34">
        <v>6404</v>
      </c>
      <c r="F28" s="41">
        <v>3372</v>
      </c>
      <c r="G28" s="41">
        <v>3032</v>
      </c>
      <c r="H28" s="33">
        <v>0</v>
      </c>
      <c r="I28" s="39">
        <v>5749</v>
      </c>
      <c r="J28" s="17" t="s">
        <v>228</v>
      </c>
      <c r="K28" s="17"/>
      <c r="L28" s="17"/>
      <c r="M28" s="17"/>
      <c r="N28" s="19" t="str">
        <f t="shared" si="1"/>
        <v>Y</v>
      </c>
    </row>
    <row r="29" spans="1:14" s="19" customFormat="1" ht="25.2" customHeight="1">
      <c r="A29" s="69" t="s">
        <v>51</v>
      </c>
      <c r="B29" s="95"/>
      <c r="C29" s="39">
        <v>52812</v>
      </c>
      <c r="D29" s="33">
        <v>0</v>
      </c>
      <c r="E29" s="42">
        <v>52812</v>
      </c>
      <c r="F29" s="59">
        <v>27358</v>
      </c>
      <c r="G29" s="59">
        <v>25454</v>
      </c>
      <c r="H29" s="47">
        <v>0</v>
      </c>
      <c r="I29" s="39">
        <v>55304</v>
      </c>
      <c r="J29" s="17" t="s">
        <v>227</v>
      </c>
      <c r="K29" s="17"/>
      <c r="L29" s="17"/>
      <c r="M29" s="17"/>
      <c r="N29" s="19" t="str">
        <f t="shared" si="1"/>
        <v>Y</v>
      </c>
    </row>
    <row r="30" spans="1:14" s="19" customFormat="1" ht="25.2" customHeight="1">
      <c r="A30" s="69" t="s">
        <v>310</v>
      </c>
      <c r="B30" s="95"/>
      <c r="C30" s="39">
        <v>150909</v>
      </c>
      <c r="D30" s="39">
        <v>111217</v>
      </c>
      <c r="E30" s="25">
        <v>39692</v>
      </c>
      <c r="F30" s="34">
        <v>86985</v>
      </c>
      <c r="G30" s="34">
        <v>63924</v>
      </c>
      <c r="H30" s="31">
        <v>4520415</v>
      </c>
      <c r="I30" s="39">
        <v>160242</v>
      </c>
      <c r="J30" s="17" t="s">
        <v>311</v>
      </c>
      <c r="K30" s="17"/>
      <c r="L30" s="17"/>
      <c r="M30" s="17"/>
      <c r="N30" s="19" t="str">
        <f t="shared" si="1"/>
        <v>Y</v>
      </c>
    </row>
    <row r="31" spans="1:14" ht="25.2" customHeight="1">
      <c r="A31" s="3" t="s">
        <v>56</v>
      </c>
      <c r="B31" s="10"/>
      <c r="C31" s="10"/>
      <c r="D31" s="10"/>
      <c r="E31" s="10"/>
      <c r="F31" s="10"/>
      <c r="G31" s="10"/>
      <c r="H31" s="10"/>
      <c r="I31" s="10"/>
      <c r="J31" s="10"/>
      <c r="K31" s="10"/>
      <c r="L31" s="11"/>
    </row>
    <row r="32" spans="1:14" ht="25.2" customHeight="1">
      <c r="A32" s="3" t="s">
        <v>312</v>
      </c>
      <c r="B32" s="10"/>
      <c r="C32" s="10"/>
      <c r="D32" s="10"/>
      <c r="E32" s="10"/>
      <c r="F32" s="10"/>
      <c r="G32" s="10"/>
      <c r="H32" s="10"/>
      <c r="I32" s="10"/>
      <c r="J32" s="10"/>
      <c r="K32" s="10"/>
      <c r="L32" s="12" t="s">
        <v>313</v>
      </c>
    </row>
    <row r="33" spans="1:12" ht="25.2" customHeight="1">
      <c r="A33" s="3" t="s">
        <v>314</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315</v>
      </c>
      <c r="B35" s="1"/>
      <c r="C35" s="1"/>
      <c r="D35" s="27" t="s">
        <v>3</v>
      </c>
      <c r="E35" s="29"/>
      <c r="F35" s="27"/>
      <c r="G35" s="29" t="s">
        <v>316</v>
      </c>
      <c r="H35" s="30"/>
      <c r="I35" s="30"/>
      <c r="J35" s="9" t="s">
        <v>317</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s>
  <phoneticPr fontId="2" type="noConversion"/>
  <conditionalFormatting sqref="N1:N1048576">
    <cfRule type="cellIs" dxfId="1"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tabSelected="1" zoomScaleNormal="110" zoomScaleSheetLayoutView="100" workbookViewId="0">
      <pane ySplit="7" topLeftCell="A8" activePane="bottomLeft" state="frozen"/>
      <selection activeCell="F8" sqref="F8:G8"/>
      <selection pane="bottomLeft" activeCell="H30" sqref="H30"/>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s>
  <sheetData>
    <row r="1" spans="1:14" s="6" customFormat="1">
      <c r="A1" s="5" t="s">
        <v>0</v>
      </c>
      <c r="B1" s="1"/>
      <c r="C1" s="1"/>
      <c r="D1" s="1"/>
      <c r="E1" s="1"/>
      <c r="F1" s="1"/>
      <c r="G1" s="1"/>
      <c r="H1" s="20"/>
      <c r="I1" s="1"/>
      <c r="J1" s="1"/>
      <c r="K1" s="4" t="s">
        <v>1</v>
      </c>
      <c r="L1" s="4" t="s">
        <v>6</v>
      </c>
    </row>
    <row r="2" spans="1:14" s="6" customFormat="1">
      <c r="A2" s="5" t="s">
        <v>7</v>
      </c>
      <c r="B2" s="7" t="s">
        <v>8</v>
      </c>
      <c r="C2" s="7"/>
      <c r="D2" s="71" t="s">
        <v>58</v>
      </c>
      <c r="E2" s="71"/>
      <c r="F2" s="71"/>
      <c r="G2" s="71"/>
      <c r="H2" s="71"/>
      <c r="I2" s="71"/>
      <c r="J2" s="72"/>
      <c r="K2" s="4" t="s">
        <v>2</v>
      </c>
      <c r="L2" s="13" t="s">
        <v>30</v>
      </c>
    </row>
    <row r="3" spans="1:14" ht="30" customHeight="1">
      <c r="A3" s="73" t="s">
        <v>16</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59</v>
      </c>
      <c r="F5" s="76"/>
      <c r="G5" s="76"/>
      <c r="H5" s="76"/>
      <c r="I5" s="76"/>
      <c r="J5" s="8"/>
      <c r="K5" s="8"/>
      <c r="L5" s="9" t="s">
        <v>9</v>
      </c>
    </row>
    <row r="6" spans="1:14" s="6" customFormat="1" ht="25.05" customHeight="1">
      <c r="A6" s="78" t="s">
        <v>10</v>
      </c>
      <c r="B6" s="79"/>
      <c r="C6" s="77" t="s">
        <v>11</v>
      </c>
      <c r="D6" s="77"/>
      <c r="E6" s="77"/>
      <c r="F6" s="77"/>
      <c r="G6" s="77"/>
      <c r="H6" s="81" t="s">
        <v>54</v>
      </c>
      <c r="I6" s="75" t="s">
        <v>13</v>
      </c>
      <c r="J6" s="83" t="s">
        <v>55</v>
      </c>
      <c r="K6" s="78"/>
      <c r="L6" s="78"/>
    </row>
    <row r="7" spans="1:14" s="15" customFormat="1" ht="48.6">
      <c r="A7" s="76"/>
      <c r="B7" s="80"/>
      <c r="C7" s="14" t="s">
        <v>15</v>
      </c>
      <c r="D7" s="14" t="s">
        <v>52</v>
      </c>
      <c r="E7" s="14" t="s">
        <v>53</v>
      </c>
      <c r="F7" s="16" t="s">
        <v>17</v>
      </c>
      <c r="G7" s="16" t="s">
        <v>14</v>
      </c>
      <c r="H7" s="82"/>
      <c r="I7" s="75"/>
      <c r="J7" s="84"/>
      <c r="K7" s="76"/>
      <c r="L7" s="76"/>
    </row>
    <row r="8" spans="1:14" ht="25.05" customHeight="1">
      <c r="A8" s="87" t="s">
        <v>12</v>
      </c>
      <c r="B8" s="88"/>
      <c r="C8" s="25">
        <f>SUM('10701:10712'!C8)</f>
        <v>22080873</v>
      </c>
      <c r="D8" s="25">
        <f>SUM('10701:10712'!D8)</f>
        <v>3513477</v>
      </c>
      <c r="E8" s="25">
        <f>SUM('10701:10712'!E8)</f>
        <v>18567396</v>
      </c>
      <c r="F8" s="25">
        <f>SUM('10701:10712'!F8)</f>
        <v>12692622</v>
      </c>
      <c r="G8" s="25">
        <f>SUM('10701:10712'!G8)</f>
        <v>9388251</v>
      </c>
      <c r="H8" s="36">
        <f>SUM('10701:10712'!H8)</f>
        <v>241092091</v>
      </c>
      <c r="I8" s="25">
        <f>SUM('10701:10712'!I8)</f>
        <v>23264889</v>
      </c>
      <c r="J8" s="71"/>
      <c r="K8" s="71"/>
      <c r="L8" s="71"/>
      <c r="M8" s="24"/>
      <c r="N8" t="str">
        <f t="shared" ref="N8:N30" si="0">IF(F8+G8=E8+D8,"Y","N")</f>
        <v>Y</v>
      </c>
    </row>
    <row r="9" spans="1:14" s="23" customFormat="1" ht="25.05" customHeight="1">
      <c r="A9" s="103" t="s">
        <v>18</v>
      </c>
      <c r="B9" s="109"/>
      <c r="C9" s="25">
        <f>SUM('10701:10712'!C9)</f>
        <v>42742</v>
      </c>
      <c r="D9" s="25">
        <f>SUM('10701:10712'!D9)</f>
        <v>40068</v>
      </c>
      <c r="E9" s="25">
        <f>SUM('10701:10712'!E9)</f>
        <v>2674</v>
      </c>
      <c r="F9" s="25">
        <f>SUM('10701:10712'!F9)</f>
        <v>25779</v>
      </c>
      <c r="G9" s="25">
        <f>SUM('10701:10712'!G9)</f>
        <v>16963</v>
      </c>
      <c r="H9" s="36">
        <f>SUM('10701:10712'!H9)</f>
        <v>3363100</v>
      </c>
      <c r="I9" s="25">
        <f>SUM('10701:10712'!I9)</f>
        <v>55941</v>
      </c>
      <c r="J9" s="22" t="s">
        <v>21</v>
      </c>
      <c r="K9" s="22"/>
      <c r="L9" s="22"/>
      <c r="M9" s="22"/>
      <c r="N9" s="23" t="str">
        <f t="shared" si="0"/>
        <v>Y</v>
      </c>
    </row>
    <row r="10" spans="1:14" s="23" customFormat="1" ht="25.05" customHeight="1">
      <c r="A10" s="103" t="s">
        <v>33</v>
      </c>
      <c r="B10" s="91"/>
      <c r="C10" s="25">
        <f>SUM('10701:10712'!C10)</f>
        <v>623694</v>
      </c>
      <c r="D10" s="25">
        <f>SUM('10701:10712'!D10)</f>
        <v>505040</v>
      </c>
      <c r="E10" s="25">
        <f>SUM('10701:10712'!E10)</f>
        <v>118654</v>
      </c>
      <c r="F10" s="25">
        <f>SUM('10701:10712'!F10)</f>
        <v>408081</v>
      </c>
      <c r="G10" s="25">
        <f>SUM('10701:10712'!G10)</f>
        <v>215613</v>
      </c>
      <c r="H10" s="36">
        <f>SUM('10701:10712'!H10)</f>
        <v>12608575</v>
      </c>
      <c r="I10" s="25">
        <f>SUM('10701:10712'!I10)</f>
        <v>846614</v>
      </c>
      <c r="J10" s="22" t="s">
        <v>21</v>
      </c>
      <c r="K10" s="22"/>
      <c r="L10" s="22"/>
      <c r="M10" s="22"/>
      <c r="N10" s="23" t="str">
        <f t="shared" si="0"/>
        <v>Y</v>
      </c>
    </row>
    <row r="11" spans="1:14" s="23" customFormat="1" ht="25.05" customHeight="1">
      <c r="A11" s="103" t="s">
        <v>34</v>
      </c>
      <c r="B11" s="91"/>
      <c r="C11" s="25">
        <f>SUM('10701:10712'!C11)</f>
        <v>310324</v>
      </c>
      <c r="D11" s="32">
        <v>0</v>
      </c>
      <c r="E11" s="25">
        <f>SUM('10701:10712'!E11)</f>
        <v>310324</v>
      </c>
      <c r="F11" s="25">
        <f>SUM('10701:10712'!F11)</f>
        <v>194625</v>
      </c>
      <c r="G11" s="25">
        <f>SUM('10701:10712'!G11)</f>
        <v>115699</v>
      </c>
      <c r="H11" s="32">
        <v>0</v>
      </c>
      <c r="I11" s="25">
        <f>SUM('10701:10712'!I11)</f>
        <v>308305</v>
      </c>
      <c r="J11" s="28" t="s">
        <v>22</v>
      </c>
      <c r="K11" s="22"/>
      <c r="L11" s="22"/>
      <c r="M11" s="22"/>
      <c r="N11" s="23" t="str">
        <f t="shared" si="0"/>
        <v>Y</v>
      </c>
    </row>
    <row r="12" spans="1:14" s="23" customFormat="1" ht="25.05" customHeight="1">
      <c r="A12" s="103" t="s">
        <v>35</v>
      </c>
      <c r="B12" s="91"/>
      <c r="C12" s="25">
        <f>SUM('10701:10712'!C12)</f>
        <v>237981</v>
      </c>
      <c r="D12" s="32">
        <v>0</v>
      </c>
      <c r="E12" s="25">
        <f>SUM('10701:10712'!E12)</f>
        <v>237981</v>
      </c>
      <c r="F12" s="25">
        <f>SUM('10701:10712'!F12)</f>
        <v>135250</v>
      </c>
      <c r="G12" s="25">
        <f>SUM('10701:10712'!G12)</f>
        <v>102731</v>
      </c>
      <c r="H12" s="32">
        <v>0</v>
      </c>
      <c r="I12" s="25">
        <f>SUM('10701:10712'!I12)</f>
        <v>168655</v>
      </c>
      <c r="J12" s="28" t="s">
        <v>23</v>
      </c>
      <c r="K12" s="22"/>
      <c r="L12" s="22"/>
      <c r="M12" s="22"/>
      <c r="N12" s="23" t="str">
        <f t="shared" si="0"/>
        <v>Y</v>
      </c>
    </row>
    <row r="13" spans="1:14" s="19" customFormat="1" ht="25.05" customHeight="1">
      <c r="A13" s="85" t="s">
        <v>36</v>
      </c>
      <c r="B13" s="86"/>
      <c r="C13" s="25">
        <f>SUM('10701:10712'!C13)</f>
        <v>301543</v>
      </c>
      <c r="D13" s="25">
        <f>SUM('10701:10712'!D13)</f>
        <v>196068</v>
      </c>
      <c r="E13" s="25">
        <f>SUM('10701:10712'!E13)</f>
        <v>105475</v>
      </c>
      <c r="F13" s="25">
        <f>SUM('10701:10712'!F13)</f>
        <v>103475</v>
      </c>
      <c r="G13" s="25">
        <f>SUM('10701:10712'!G13)</f>
        <v>198068</v>
      </c>
      <c r="H13" s="36">
        <f>SUM('10701:10712'!H13)</f>
        <v>7409699</v>
      </c>
      <c r="I13" s="25">
        <f>SUM('10701:10712'!I13)</f>
        <v>339130</v>
      </c>
      <c r="J13" s="18" t="s">
        <v>25</v>
      </c>
      <c r="K13" s="18"/>
      <c r="L13" s="18"/>
      <c r="M13" s="18"/>
      <c r="N13" s="19" t="str">
        <f t="shared" si="0"/>
        <v>Y</v>
      </c>
    </row>
    <row r="14" spans="1:14" s="19" customFormat="1" ht="25.05" customHeight="1">
      <c r="A14" s="69" t="s">
        <v>19</v>
      </c>
      <c r="B14" s="96"/>
      <c r="C14" s="25">
        <f>SUM('10701:10712'!C14)</f>
        <v>249137</v>
      </c>
      <c r="D14" s="25">
        <f>SUM('10701:10712'!D14)</f>
        <v>223762</v>
      </c>
      <c r="E14" s="25">
        <f>SUM('10701:10712'!E14)</f>
        <v>25375</v>
      </c>
      <c r="F14" s="25">
        <f>SUM('10701:10712'!F14)</f>
        <v>116371</v>
      </c>
      <c r="G14" s="25">
        <f>SUM('10701:10712'!G14)</f>
        <v>132766</v>
      </c>
      <c r="H14" s="36">
        <f>SUM('10701:10712'!H14)</f>
        <v>19283038</v>
      </c>
      <c r="I14" s="25">
        <f>SUM('10701:10712'!I14)</f>
        <v>296401</v>
      </c>
      <c r="J14" s="17" t="s">
        <v>21</v>
      </c>
      <c r="K14" s="18"/>
      <c r="L14" s="18"/>
      <c r="M14" s="18"/>
      <c r="N14" s="19" t="str">
        <f t="shared" si="0"/>
        <v>Y</v>
      </c>
    </row>
    <row r="15" spans="1:14" s="19" customFormat="1" ht="25.05" customHeight="1">
      <c r="A15" s="69" t="s">
        <v>37</v>
      </c>
      <c r="B15" s="95"/>
      <c r="C15" s="25">
        <f>SUM('10701:10712'!C15)</f>
        <v>254494</v>
      </c>
      <c r="D15" s="25">
        <f>SUM('10701:10712'!D15)</f>
        <v>242411</v>
      </c>
      <c r="E15" s="25">
        <f>SUM('10701:10712'!E15)</f>
        <v>12083</v>
      </c>
      <c r="F15" s="25">
        <f>SUM('10701:10712'!F15)</f>
        <v>128570</v>
      </c>
      <c r="G15" s="25">
        <f>SUM('10701:10712'!G15)</f>
        <v>125924</v>
      </c>
      <c r="H15" s="36">
        <f>SUM('10701:10712'!H15)</f>
        <v>12684867</v>
      </c>
      <c r="I15" s="25">
        <f>SUM('10701:10712'!I15)</f>
        <v>298891</v>
      </c>
      <c r="J15" s="17" t="s">
        <v>21</v>
      </c>
      <c r="K15" s="18"/>
      <c r="L15" s="18"/>
      <c r="M15" s="18"/>
      <c r="N15" s="19" t="str">
        <f t="shared" si="0"/>
        <v>Y</v>
      </c>
    </row>
    <row r="16" spans="1:14" s="19" customFormat="1" ht="25.05" customHeight="1">
      <c r="A16" s="69" t="s">
        <v>38</v>
      </c>
      <c r="B16" s="110"/>
      <c r="C16" s="25">
        <f>SUM('10701:10712'!C16)</f>
        <v>1178385</v>
      </c>
      <c r="D16" s="32">
        <v>0</v>
      </c>
      <c r="E16" s="25">
        <f>SUM('10701:10712'!E16)</f>
        <v>1178385</v>
      </c>
      <c r="F16" s="25">
        <f>SUM('10701:10712'!F16)</f>
        <v>628062</v>
      </c>
      <c r="G16" s="25">
        <f>SUM('10701:10712'!G16)</f>
        <v>550323</v>
      </c>
      <c r="H16" s="32">
        <v>0</v>
      </c>
      <c r="I16" s="25">
        <f>SUM('10701:10712'!I16)</f>
        <v>1310145</v>
      </c>
      <c r="J16" s="26" t="s">
        <v>24</v>
      </c>
      <c r="K16" s="17"/>
      <c r="L16" s="17"/>
      <c r="M16" s="17"/>
      <c r="N16" s="19" t="str">
        <f t="shared" si="0"/>
        <v>Y</v>
      </c>
    </row>
    <row r="17" spans="1:14" s="19" customFormat="1" ht="25.05" customHeight="1">
      <c r="A17" s="69" t="s">
        <v>39</v>
      </c>
      <c r="B17" s="95"/>
      <c r="C17" s="25">
        <f>SUM('10701:10712'!C17)</f>
        <v>343928</v>
      </c>
      <c r="D17" s="25">
        <f>SUM('10701:10712'!D17)</f>
        <v>160344</v>
      </c>
      <c r="E17" s="25">
        <f>SUM('10701:10712'!E17)</f>
        <v>183584</v>
      </c>
      <c r="F17" s="25">
        <f>SUM('10701:10712'!F17)</f>
        <v>210929</v>
      </c>
      <c r="G17" s="25">
        <f>SUM('10701:10712'!G17)</f>
        <v>132999</v>
      </c>
      <c r="H17" s="36">
        <f>SUM('10701:10712'!H17)</f>
        <v>8693088</v>
      </c>
      <c r="I17" s="25">
        <f>SUM('10701:10712'!I17)</f>
        <v>393540</v>
      </c>
      <c r="J17" s="17" t="s">
        <v>21</v>
      </c>
      <c r="K17" s="17"/>
      <c r="L17" s="17"/>
      <c r="M17" s="17"/>
      <c r="N17" s="19" t="str">
        <f t="shared" si="0"/>
        <v>Y</v>
      </c>
    </row>
    <row r="18" spans="1:14" s="19" customFormat="1" ht="25.05" customHeight="1">
      <c r="A18" s="69" t="s">
        <v>40</v>
      </c>
      <c r="B18" s="110"/>
      <c r="C18" s="25">
        <f>SUM('10701:10712'!C18)</f>
        <v>123480</v>
      </c>
      <c r="D18" s="25">
        <f>SUM('10701:10712'!D18)</f>
        <v>99170</v>
      </c>
      <c r="E18" s="25">
        <f>SUM('10701:10712'!E18)</f>
        <v>24310</v>
      </c>
      <c r="F18" s="25">
        <f>SUM('10701:10712'!F18)</f>
        <v>76041</v>
      </c>
      <c r="G18" s="25">
        <f>SUM('10701:10712'!G18)</f>
        <v>47439</v>
      </c>
      <c r="H18" s="36">
        <f>SUM('10701:10712'!H18)</f>
        <v>26445450</v>
      </c>
      <c r="I18" s="25">
        <f>SUM('10701:10712'!I18)</f>
        <v>131011</v>
      </c>
      <c r="J18" s="17" t="s">
        <v>21</v>
      </c>
      <c r="K18" s="17"/>
      <c r="L18" s="17"/>
      <c r="M18" s="17"/>
      <c r="N18" s="19" t="str">
        <f t="shared" si="0"/>
        <v>Y</v>
      </c>
    </row>
    <row r="19" spans="1:14" s="19" customFormat="1" ht="25.05" customHeight="1">
      <c r="A19" s="69" t="s">
        <v>41</v>
      </c>
      <c r="B19" s="95"/>
      <c r="C19" s="25">
        <f>SUM('10701:10712'!C19)</f>
        <v>285943</v>
      </c>
      <c r="D19" s="25">
        <f>SUM('10701:10712'!D19)</f>
        <v>193396</v>
      </c>
      <c r="E19" s="25">
        <f>SUM('10701:10712'!E19)</f>
        <v>92547</v>
      </c>
      <c r="F19" s="25">
        <f>SUM('10701:10712'!F19)</f>
        <v>154423</v>
      </c>
      <c r="G19" s="25">
        <f>SUM('10701:10712'!G19)</f>
        <v>131520</v>
      </c>
      <c r="H19" s="36">
        <f>SUM('10701:10712'!H19)</f>
        <v>22702000</v>
      </c>
      <c r="I19" s="25">
        <f>SUM('10701:10712'!I19)</f>
        <v>358818</v>
      </c>
      <c r="J19" s="17" t="s">
        <v>21</v>
      </c>
      <c r="K19" s="17"/>
      <c r="L19" s="17"/>
      <c r="M19" s="17"/>
      <c r="N19" s="19" t="str">
        <f t="shared" si="0"/>
        <v>Y</v>
      </c>
    </row>
    <row r="20" spans="1:14" s="19" customFormat="1" ht="25.05" customHeight="1">
      <c r="A20" s="69" t="s">
        <v>42</v>
      </c>
      <c r="B20" s="95"/>
      <c r="C20" s="25">
        <f>SUM('10701:10712'!C20)</f>
        <v>84566</v>
      </c>
      <c r="D20" s="32">
        <v>0</v>
      </c>
      <c r="E20" s="25">
        <f>SUM('10701:10712'!E20)</f>
        <v>84566</v>
      </c>
      <c r="F20" s="25">
        <f>SUM('10701:10712'!F20)</f>
        <v>48246</v>
      </c>
      <c r="G20" s="25">
        <f>SUM('10701:10712'!G20)</f>
        <v>36320</v>
      </c>
      <c r="H20" s="32">
        <v>0</v>
      </c>
      <c r="I20" s="25">
        <f>SUM('10701:10712'!I20)</f>
        <v>94082</v>
      </c>
      <c r="J20" s="17" t="s">
        <v>21</v>
      </c>
      <c r="K20" s="17"/>
      <c r="L20" s="17"/>
      <c r="M20" s="17"/>
      <c r="N20" s="19" t="str">
        <f t="shared" si="0"/>
        <v>Y</v>
      </c>
    </row>
    <row r="21" spans="1:14" s="19" customFormat="1" ht="25.05" customHeight="1">
      <c r="A21" s="69" t="s">
        <v>43</v>
      </c>
      <c r="B21" s="70"/>
      <c r="C21" s="25">
        <f>SUM('10701:10712'!C21)</f>
        <v>166893</v>
      </c>
      <c r="D21" s="25">
        <f>SUM('10701:10712'!D21)</f>
        <v>158324</v>
      </c>
      <c r="E21" s="25">
        <f>SUM('10701:10712'!E21)</f>
        <v>8569</v>
      </c>
      <c r="F21" s="25">
        <f>SUM('10701:10712'!F21)</f>
        <v>116764</v>
      </c>
      <c r="G21" s="25">
        <f>SUM('10701:10712'!G21)</f>
        <v>50129</v>
      </c>
      <c r="H21" s="36">
        <f>SUM('10701:10712'!H21)</f>
        <v>59774200</v>
      </c>
      <c r="I21" s="25">
        <f>SUM('10701:10712'!I21)</f>
        <v>168520</v>
      </c>
      <c r="J21" s="17" t="s">
        <v>25</v>
      </c>
      <c r="K21" s="17"/>
      <c r="L21" s="17"/>
      <c r="M21" s="17"/>
      <c r="N21" s="19" t="str">
        <f t="shared" si="0"/>
        <v>Y</v>
      </c>
    </row>
    <row r="22" spans="1:14" s="19" customFormat="1" ht="25.05" customHeight="1">
      <c r="A22" s="69" t="s">
        <v>44</v>
      </c>
      <c r="B22" s="70"/>
      <c r="C22" s="25">
        <f>SUM('10701:10712'!C22)</f>
        <v>9778700</v>
      </c>
      <c r="D22" s="32">
        <v>0</v>
      </c>
      <c r="E22" s="25">
        <f>SUM('10701:10712'!E22)</f>
        <v>9778700</v>
      </c>
      <c r="F22" s="25">
        <f>SUM('10701:10712'!F22)</f>
        <v>5867220</v>
      </c>
      <c r="G22" s="25">
        <f>SUM('10701:10712'!G22)</f>
        <v>3911480</v>
      </c>
      <c r="H22" s="32">
        <v>0</v>
      </c>
      <c r="I22" s="25">
        <f>SUM('10701:10712'!I22)</f>
        <v>9925000</v>
      </c>
      <c r="J22" s="17" t="s">
        <v>26</v>
      </c>
      <c r="K22" s="17"/>
      <c r="L22" s="17"/>
      <c r="M22" s="17"/>
      <c r="N22" s="19" t="str">
        <f t="shared" si="0"/>
        <v>Y</v>
      </c>
    </row>
    <row r="23" spans="1:14" s="19" customFormat="1" ht="25.05" customHeight="1">
      <c r="A23" s="69" t="s">
        <v>45</v>
      </c>
      <c r="B23" s="95"/>
      <c r="C23" s="25">
        <f>SUM('10701:10712'!C23)</f>
        <v>4457178</v>
      </c>
      <c r="D23" s="32">
        <v>0</v>
      </c>
      <c r="E23" s="25">
        <f>SUM('10701:10712'!E23)</f>
        <v>4457178</v>
      </c>
      <c r="F23" s="25">
        <f>SUM('10701:10712'!F23)</f>
        <v>2674307</v>
      </c>
      <c r="G23" s="25">
        <f>SUM('10701:10712'!G23)</f>
        <v>1782871</v>
      </c>
      <c r="H23" s="32">
        <v>0</v>
      </c>
      <c r="I23" s="25">
        <f>SUM('10701:10712'!I23)</f>
        <v>4438383</v>
      </c>
      <c r="J23" s="17" t="s">
        <v>27</v>
      </c>
      <c r="K23" s="17"/>
      <c r="L23" s="17"/>
      <c r="M23" s="17"/>
      <c r="N23" s="19" t="str">
        <f t="shared" si="0"/>
        <v>Y</v>
      </c>
    </row>
    <row r="24" spans="1:14" s="19" customFormat="1" ht="25.05" customHeight="1">
      <c r="A24" s="69" t="s">
        <v>46</v>
      </c>
      <c r="B24" s="95"/>
      <c r="C24" s="25">
        <f>SUM('10701:10712'!C24)</f>
        <v>164976</v>
      </c>
      <c r="D24" s="32">
        <v>0</v>
      </c>
      <c r="E24" s="25">
        <f>SUM('10701:10712'!E24)</f>
        <v>164976</v>
      </c>
      <c r="F24" s="25">
        <f>SUM('10701:10712'!F24)</f>
        <v>61173</v>
      </c>
      <c r="G24" s="25">
        <f>SUM('10701:10712'!G24)</f>
        <v>103803</v>
      </c>
      <c r="H24" s="32">
        <v>0</v>
      </c>
      <c r="I24" s="25">
        <f>SUM('10701:10712'!I24)</f>
        <v>145715</v>
      </c>
      <c r="J24" s="17" t="s">
        <v>22</v>
      </c>
      <c r="K24" s="17"/>
      <c r="L24" s="17"/>
      <c r="M24" s="17"/>
      <c r="N24" s="19" t="str">
        <f t="shared" si="0"/>
        <v>Y</v>
      </c>
    </row>
    <row r="25" spans="1:14" s="19" customFormat="1" ht="25.05" customHeight="1">
      <c r="A25" s="69" t="s">
        <v>47</v>
      </c>
      <c r="B25" s="70"/>
      <c r="C25" s="25">
        <f>SUM('10701:10712'!C25)</f>
        <v>697210</v>
      </c>
      <c r="D25" s="25">
        <f>SUM('10701:10712'!D25)</f>
        <v>483347</v>
      </c>
      <c r="E25" s="25">
        <f>SUM('10701:10712'!E25)</f>
        <v>213863</v>
      </c>
      <c r="F25" s="25">
        <f>SUM('10701:10712'!F25)</f>
        <v>342729</v>
      </c>
      <c r="G25" s="25">
        <f>SUM('10701:10712'!G25)</f>
        <v>354481</v>
      </c>
      <c r="H25" s="36">
        <f>SUM('10701:10712'!H25)</f>
        <v>21879255</v>
      </c>
      <c r="I25" s="25">
        <f>SUM('10701:10712'!I25)</f>
        <v>816835</v>
      </c>
      <c r="J25" s="17" t="s">
        <v>25</v>
      </c>
      <c r="K25" s="17"/>
      <c r="L25" s="17"/>
      <c r="M25" s="17"/>
      <c r="N25" s="19" t="str">
        <f t="shared" si="0"/>
        <v>Y</v>
      </c>
    </row>
    <row r="26" spans="1:14" s="19" customFormat="1" ht="25.05" customHeight="1">
      <c r="A26" s="69" t="s">
        <v>48</v>
      </c>
      <c r="B26" s="70"/>
      <c r="C26" s="25">
        <f>SUM('10701:10712'!C26)</f>
        <v>228355</v>
      </c>
      <c r="D26" s="25">
        <f>SUM('10701:10712'!D26)</f>
        <v>160541</v>
      </c>
      <c r="E26" s="25">
        <f>SUM('10701:10712'!E26)</f>
        <v>67814</v>
      </c>
      <c r="F26" s="25">
        <f>SUM('10701:10712'!F26)</f>
        <v>108497</v>
      </c>
      <c r="G26" s="25">
        <f>SUM('10701:10712'!G26)</f>
        <v>119858</v>
      </c>
      <c r="H26" s="36">
        <f>SUM('10701:10712'!H26)</f>
        <v>3627770</v>
      </c>
      <c r="I26" s="25">
        <f>SUM('10701:10712'!I26)</f>
        <v>241851</v>
      </c>
      <c r="J26" s="17" t="s">
        <v>28</v>
      </c>
      <c r="K26" s="17"/>
      <c r="L26" s="17"/>
      <c r="M26" s="17"/>
      <c r="N26" s="19" t="str">
        <f t="shared" si="0"/>
        <v>Y</v>
      </c>
    </row>
    <row r="27" spans="1:14" s="19" customFormat="1" ht="25.05" customHeight="1">
      <c r="A27" s="69" t="s">
        <v>49</v>
      </c>
      <c r="B27" s="70"/>
      <c r="C27" s="25">
        <f>SUM('10701:10712'!C27)</f>
        <v>488048</v>
      </c>
      <c r="D27" s="32">
        <v>0</v>
      </c>
      <c r="E27" s="25">
        <f>SUM('10701:10712'!E27)</f>
        <v>488048</v>
      </c>
      <c r="F27" s="25">
        <f>SUM('10701:10712'!F27)</f>
        <v>239911</v>
      </c>
      <c r="G27" s="25">
        <f>SUM('10701:10712'!G27)</f>
        <v>248137</v>
      </c>
      <c r="H27" s="32">
        <v>0</v>
      </c>
      <c r="I27" s="25">
        <f>SUM('10701:10712'!I27)</f>
        <v>571787</v>
      </c>
      <c r="J27" s="17" t="s">
        <v>22</v>
      </c>
      <c r="K27" s="17"/>
      <c r="L27" s="17"/>
      <c r="M27" s="17"/>
      <c r="N27" s="19" t="str">
        <f t="shared" si="0"/>
        <v>Y</v>
      </c>
    </row>
    <row r="28" spans="1:14" s="19" customFormat="1" ht="25.05" customHeight="1">
      <c r="A28" s="69" t="s">
        <v>50</v>
      </c>
      <c r="B28" s="95"/>
      <c r="C28" s="25">
        <f>SUM('10701:10712'!C28)</f>
        <v>65241</v>
      </c>
      <c r="D28" s="32">
        <v>0</v>
      </c>
      <c r="E28" s="25">
        <f>SUM('10701:10712'!E28)</f>
        <v>65241</v>
      </c>
      <c r="F28" s="25">
        <f>SUM('10701:10712'!F28)</f>
        <v>33793</v>
      </c>
      <c r="G28" s="25">
        <f>SUM('10701:10712'!G28)</f>
        <v>31448</v>
      </c>
      <c r="H28" s="32">
        <v>0</v>
      </c>
      <c r="I28" s="25">
        <f>SUM('10701:10712'!I28)</f>
        <v>54297</v>
      </c>
      <c r="J28" s="17" t="s">
        <v>22</v>
      </c>
      <c r="K28" s="17"/>
      <c r="L28" s="17"/>
      <c r="M28" s="17"/>
      <c r="N28" s="19" t="str">
        <f t="shared" si="0"/>
        <v>Y</v>
      </c>
    </row>
    <row r="29" spans="1:14" s="19" customFormat="1" ht="25.05" customHeight="1">
      <c r="A29" s="69" t="s">
        <v>51</v>
      </c>
      <c r="B29" s="95"/>
      <c r="C29" s="25">
        <f>SUM('10701:10712'!C29)</f>
        <v>557769</v>
      </c>
      <c r="D29" s="32">
        <v>0</v>
      </c>
      <c r="E29" s="25">
        <f>SUM('10701:10712'!E29)</f>
        <v>557769</v>
      </c>
      <c r="F29" s="25">
        <f>SUM('10701:10712'!F29)</f>
        <v>274184</v>
      </c>
      <c r="G29" s="25">
        <f>SUM('10701:10712'!G29)</f>
        <v>283585</v>
      </c>
      <c r="H29" s="32">
        <v>0</v>
      </c>
      <c r="I29" s="25">
        <f>SUM('10701:10712'!I29)</f>
        <v>653469</v>
      </c>
      <c r="J29" s="17" t="s">
        <v>22</v>
      </c>
      <c r="K29" s="17"/>
      <c r="L29" s="17"/>
      <c r="M29" s="17"/>
      <c r="N29" s="19" t="str">
        <f t="shared" si="0"/>
        <v>Y</v>
      </c>
    </row>
    <row r="30" spans="1:14" s="19" customFormat="1" ht="25.05" customHeight="1">
      <c r="A30" s="69" t="s">
        <v>20</v>
      </c>
      <c r="B30" s="95"/>
      <c r="C30" s="25">
        <f>SUM('10701:10712'!C30)</f>
        <v>1440286</v>
      </c>
      <c r="D30" s="25">
        <f>SUM('10701:10712'!D30)</f>
        <v>1051006</v>
      </c>
      <c r="E30" s="25">
        <f>SUM('10701:10712'!E30)</f>
        <v>389280</v>
      </c>
      <c r="F30" s="25">
        <f>SUM('10701:10712'!F30)</f>
        <v>744192</v>
      </c>
      <c r="G30" s="25">
        <f>SUM('10701:10712'!G30)</f>
        <v>696094</v>
      </c>
      <c r="H30" s="36">
        <f>SUM('10701:10712'!H30)</f>
        <v>42621049</v>
      </c>
      <c r="I30" s="25">
        <f>SUM('10701:10712'!I30)</f>
        <v>1647499</v>
      </c>
      <c r="J30" s="17" t="s">
        <v>25</v>
      </c>
      <c r="K30" s="17"/>
      <c r="L30" s="17"/>
      <c r="M30" s="17"/>
      <c r="N30" s="19" t="str">
        <f t="shared" si="0"/>
        <v>Y</v>
      </c>
    </row>
    <row r="31" spans="1:14" ht="25.05" customHeight="1">
      <c r="A31" s="3" t="s">
        <v>56</v>
      </c>
      <c r="B31" s="10"/>
      <c r="C31" s="10"/>
      <c r="D31" s="10"/>
      <c r="E31" s="10"/>
      <c r="F31" s="10"/>
      <c r="G31" s="10"/>
      <c r="H31" s="10"/>
      <c r="I31" s="10"/>
      <c r="J31" s="10"/>
      <c r="K31" s="10"/>
      <c r="L31" s="11"/>
    </row>
    <row r="32" spans="1:14" ht="25.05" customHeight="1">
      <c r="A32" s="3" t="s">
        <v>57</v>
      </c>
      <c r="B32" s="10"/>
      <c r="C32" s="10"/>
      <c r="D32" s="10"/>
      <c r="E32" s="10"/>
      <c r="F32" s="10"/>
      <c r="G32" s="10"/>
      <c r="H32" s="10"/>
      <c r="I32" s="10"/>
      <c r="J32" s="10"/>
      <c r="K32" s="10"/>
      <c r="L32" s="12" t="s">
        <v>318</v>
      </c>
    </row>
    <row r="33" spans="1:12" ht="25.05" customHeight="1">
      <c r="A33" s="3" t="s">
        <v>29</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5</v>
      </c>
      <c r="B35" s="1"/>
      <c r="C35" s="1"/>
      <c r="D35" s="27" t="s">
        <v>3</v>
      </c>
      <c r="E35" s="29"/>
      <c r="F35" s="27"/>
      <c r="G35" s="29" t="s">
        <v>31</v>
      </c>
      <c r="H35" s="30"/>
      <c r="I35" s="30"/>
      <c r="J35" s="9" t="s">
        <v>32</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s>
  <phoneticPr fontId="2" type="noConversion"/>
  <conditionalFormatting sqref="N1:N1048576">
    <cfRule type="cellIs" dxfId="0"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8" activePane="bottomLeft" state="frozen"/>
      <selection activeCell="F8" sqref="F8:G8"/>
      <selection pane="bottomLeft" activeCell="H10" sqref="H10"/>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 min="13" max="13" width="10.88671875" customWidth="1"/>
  </cols>
  <sheetData>
    <row r="1" spans="1:14" s="6" customFormat="1">
      <c r="A1" s="5" t="s">
        <v>0</v>
      </c>
      <c r="B1" s="1"/>
      <c r="C1" s="1"/>
      <c r="D1" s="1"/>
      <c r="E1" s="1"/>
      <c r="F1" s="1"/>
      <c r="G1" s="1"/>
      <c r="H1" s="20"/>
      <c r="I1" s="1"/>
      <c r="J1" s="1"/>
      <c r="K1" s="4" t="s">
        <v>1</v>
      </c>
      <c r="L1" s="4" t="s">
        <v>117</v>
      </c>
    </row>
    <row r="2" spans="1:14" s="6" customFormat="1">
      <c r="A2" s="5" t="s">
        <v>118</v>
      </c>
      <c r="B2" s="7" t="s">
        <v>119</v>
      </c>
      <c r="C2" s="7"/>
      <c r="D2" s="71" t="s">
        <v>120</v>
      </c>
      <c r="E2" s="71"/>
      <c r="F2" s="71"/>
      <c r="G2" s="71"/>
      <c r="H2" s="71"/>
      <c r="I2" s="71"/>
      <c r="J2" s="72"/>
      <c r="K2" s="4" t="s">
        <v>2</v>
      </c>
      <c r="L2" s="13" t="s">
        <v>121</v>
      </c>
    </row>
    <row r="3" spans="1:14" ht="30" customHeight="1">
      <c r="A3" s="73" t="s">
        <v>122</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123</v>
      </c>
      <c r="F5" s="76"/>
      <c r="G5" s="76"/>
      <c r="H5" s="76"/>
      <c r="I5" s="76"/>
      <c r="J5" s="8"/>
      <c r="K5" s="8"/>
      <c r="L5" s="9" t="s">
        <v>124</v>
      </c>
    </row>
    <row r="6" spans="1:14" s="6" customFormat="1" ht="25.05" customHeight="1">
      <c r="A6" s="78" t="s">
        <v>125</v>
      </c>
      <c r="B6" s="79"/>
      <c r="C6" s="77" t="s">
        <v>126</v>
      </c>
      <c r="D6" s="77"/>
      <c r="E6" s="77"/>
      <c r="F6" s="77"/>
      <c r="G6" s="77"/>
      <c r="H6" s="81" t="s">
        <v>127</v>
      </c>
      <c r="I6" s="75" t="s">
        <v>128</v>
      </c>
      <c r="J6" s="83" t="s">
        <v>129</v>
      </c>
      <c r="K6" s="78"/>
      <c r="L6" s="78"/>
    </row>
    <row r="7" spans="1:14" s="15" customFormat="1" ht="48.6">
      <c r="A7" s="76"/>
      <c r="B7" s="80"/>
      <c r="C7" s="14" t="s">
        <v>130</v>
      </c>
      <c r="D7" s="14" t="s">
        <v>131</v>
      </c>
      <c r="E7" s="14" t="s">
        <v>132</v>
      </c>
      <c r="F7" s="16" t="s">
        <v>133</v>
      </c>
      <c r="G7" s="16" t="s">
        <v>134</v>
      </c>
      <c r="H7" s="82"/>
      <c r="I7" s="75"/>
      <c r="J7" s="84"/>
      <c r="K7" s="76"/>
      <c r="L7" s="76"/>
    </row>
    <row r="8" spans="1:14" ht="25.05" customHeight="1">
      <c r="A8" s="87" t="s">
        <v>135</v>
      </c>
      <c r="B8" s="88"/>
      <c r="C8" s="25">
        <f t="shared" ref="C8:I8" si="0">SUM(C9:C30)</f>
        <v>2405312</v>
      </c>
      <c r="D8" s="25">
        <f t="shared" si="0"/>
        <v>454698</v>
      </c>
      <c r="E8" s="25">
        <f t="shared" si="0"/>
        <v>1950614</v>
      </c>
      <c r="F8" s="25">
        <f t="shared" si="0"/>
        <v>1495363</v>
      </c>
      <c r="G8" s="25">
        <f t="shared" si="0"/>
        <v>909949</v>
      </c>
      <c r="H8" s="31">
        <f t="shared" si="0"/>
        <v>35458320</v>
      </c>
      <c r="I8" s="25">
        <f t="shared" si="0"/>
        <v>2386489</v>
      </c>
      <c r="J8" s="71"/>
      <c r="K8" s="71"/>
      <c r="L8" s="71"/>
      <c r="M8" s="24"/>
      <c r="N8" t="str">
        <f>IF(F8+G8=E8+D8,"Y","N")</f>
        <v>Y</v>
      </c>
    </row>
    <row r="9" spans="1:14" s="23" customFormat="1" ht="25.05" customHeight="1">
      <c r="A9" s="85" t="s">
        <v>136</v>
      </c>
      <c r="B9" s="98"/>
      <c r="C9" s="44">
        <v>4837</v>
      </c>
      <c r="D9" s="44">
        <v>4448</v>
      </c>
      <c r="E9" s="44">
        <v>389</v>
      </c>
      <c r="F9" s="39">
        <v>3514</v>
      </c>
      <c r="G9" s="39">
        <v>1323</v>
      </c>
      <c r="H9" s="31">
        <v>469270</v>
      </c>
      <c r="I9" s="39">
        <v>6038</v>
      </c>
      <c r="J9" s="22" t="s">
        <v>137</v>
      </c>
      <c r="K9" s="22"/>
      <c r="L9" s="22"/>
      <c r="M9" s="22"/>
      <c r="N9" s="23" t="str">
        <f t="shared" ref="N9:N30" si="1">IF(F9+G9=E9+D9,"Y","N")</f>
        <v>Y</v>
      </c>
    </row>
    <row r="10" spans="1:14" s="23" customFormat="1" ht="25.05" customHeight="1">
      <c r="A10" s="89" t="s">
        <v>138</v>
      </c>
      <c r="B10" s="91"/>
      <c r="C10" s="41">
        <v>95002</v>
      </c>
      <c r="D10" s="41">
        <v>86074</v>
      </c>
      <c r="E10" s="41">
        <v>8928</v>
      </c>
      <c r="F10" s="41">
        <v>73242</v>
      </c>
      <c r="G10" s="41">
        <v>21760</v>
      </c>
      <c r="H10" s="31">
        <v>2153825</v>
      </c>
      <c r="I10" s="41">
        <v>120891</v>
      </c>
      <c r="J10" s="22" t="s">
        <v>137</v>
      </c>
      <c r="K10" s="22"/>
      <c r="L10" s="22"/>
      <c r="M10" s="22"/>
      <c r="N10" s="23" t="str">
        <f t="shared" si="1"/>
        <v>Y</v>
      </c>
    </row>
    <row r="11" spans="1:14" s="23" customFormat="1" ht="25.05" customHeight="1">
      <c r="A11" s="85" t="s">
        <v>139</v>
      </c>
      <c r="B11" s="99"/>
      <c r="C11" s="41">
        <v>38643</v>
      </c>
      <c r="D11" s="32">
        <v>0</v>
      </c>
      <c r="E11" s="41">
        <v>38643</v>
      </c>
      <c r="F11" s="41">
        <v>27900</v>
      </c>
      <c r="G11" s="41">
        <v>10743</v>
      </c>
      <c r="H11" s="33">
        <v>0</v>
      </c>
      <c r="I11" s="41">
        <v>39061</v>
      </c>
      <c r="J11" s="40" t="s">
        <v>140</v>
      </c>
      <c r="K11" s="22"/>
      <c r="L11" s="22"/>
      <c r="M11" s="22"/>
      <c r="N11" s="23" t="str">
        <f>IF(F11+G11=E11+D11,"Y","N")</f>
        <v>Y</v>
      </c>
    </row>
    <row r="12" spans="1:14" s="23" customFormat="1" ht="25.05" customHeight="1">
      <c r="A12" s="89" t="s">
        <v>141</v>
      </c>
      <c r="B12" s="92"/>
      <c r="C12" s="39">
        <v>25099</v>
      </c>
      <c r="D12" s="33">
        <v>0</v>
      </c>
      <c r="E12" s="39">
        <v>25099</v>
      </c>
      <c r="F12" s="41">
        <v>17633</v>
      </c>
      <c r="G12" s="39">
        <v>7466</v>
      </c>
      <c r="H12" s="33">
        <v>0</v>
      </c>
      <c r="I12" s="39">
        <v>12620</v>
      </c>
      <c r="J12" s="28" t="s">
        <v>142</v>
      </c>
      <c r="K12" s="22"/>
      <c r="L12" s="22"/>
      <c r="M12" s="22"/>
      <c r="N12" s="23" t="str">
        <f t="shared" si="1"/>
        <v>Y</v>
      </c>
    </row>
    <row r="13" spans="1:14" s="19" customFormat="1" ht="25.05" customHeight="1">
      <c r="A13" s="85" t="s">
        <v>143</v>
      </c>
      <c r="B13" s="86"/>
      <c r="C13" s="44">
        <v>22671</v>
      </c>
      <c r="D13" s="44">
        <v>11732</v>
      </c>
      <c r="E13" s="44">
        <v>10939</v>
      </c>
      <c r="F13" s="39">
        <v>8391</v>
      </c>
      <c r="G13" s="39">
        <v>14280</v>
      </c>
      <c r="H13" s="45">
        <v>640104</v>
      </c>
      <c r="I13" s="42">
        <v>28849</v>
      </c>
      <c r="J13" s="18" t="s">
        <v>144</v>
      </c>
      <c r="K13" s="18"/>
      <c r="L13" s="18"/>
      <c r="M13" s="18"/>
      <c r="N13" s="19" t="str">
        <f t="shared" si="1"/>
        <v>Y</v>
      </c>
    </row>
    <row r="14" spans="1:14" s="19" customFormat="1" ht="25.05" customHeight="1">
      <c r="A14" s="69" t="s">
        <v>145</v>
      </c>
      <c r="B14" s="96"/>
      <c r="C14" s="44">
        <v>19335</v>
      </c>
      <c r="D14" s="44">
        <v>18146</v>
      </c>
      <c r="E14" s="44">
        <v>1189</v>
      </c>
      <c r="F14" s="39">
        <v>11955</v>
      </c>
      <c r="G14" s="39">
        <v>7380</v>
      </c>
      <c r="H14" s="45">
        <v>1892990</v>
      </c>
      <c r="I14" s="41">
        <v>21290</v>
      </c>
      <c r="J14" s="17" t="s">
        <v>146</v>
      </c>
      <c r="K14" s="18"/>
      <c r="L14" s="18"/>
      <c r="M14" s="18"/>
      <c r="N14" s="19" t="str">
        <f t="shared" si="1"/>
        <v>Y</v>
      </c>
    </row>
    <row r="15" spans="1:14" s="19" customFormat="1" ht="25.05" customHeight="1">
      <c r="A15" s="69" t="s">
        <v>147</v>
      </c>
      <c r="B15" s="95"/>
      <c r="C15" s="41">
        <v>21861</v>
      </c>
      <c r="D15" s="41">
        <v>21349</v>
      </c>
      <c r="E15" s="41">
        <v>512</v>
      </c>
      <c r="F15" s="46">
        <v>15421</v>
      </c>
      <c r="G15" s="46">
        <v>6440</v>
      </c>
      <c r="H15" s="31">
        <v>1312990</v>
      </c>
      <c r="I15" s="42">
        <v>31798</v>
      </c>
      <c r="J15" s="17" t="s">
        <v>137</v>
      </c>
      <c r="K15" s="18"/>
      <c r="L15" s="18"/>
      <c r="M15" s="18"/>
      <c r="N15" s="19" t="str">
        <f t="shared" si="1"/>
        <v>Y</v>
      </c>
    </row>
    <row r="16" spans="1:14" s="19" customFormat="1" ht="25.05" customHeight="1">
      <c r="A16" s="93" t="s">
        <v>148</v>
      </c>
      <c r="B16" s="97"/>
      <c r="C16" s="39">
        <v>154351</v>
      </c>
      <c r="D16" s="33">
        <v>0</v>
      </c>
      <c r="E16" s="39">
        <v>154351</v>
      </c>
      <c r="F16" s="41">
        <v>95184</v>
      </c>
      <c r="G16" s="41">
        <v>59167</v>
      </c>
      <c r="H16" s="47">
        <v>0</v>
      </c>
      <c r="I16" s="39">
        <v>132938</v>
      </c>
      <c r="J16" s="26" t="s">
        <v>149</v>
      </c>
      <c r="K16" s="17"/>
      <c r="L16" s="17"/>
      <c r="M16" s="17"/>
      <c r="N16" s="19" t="str">
        <f t="shared" si="1"/>
        <v>Y</v>
      </c>
    </row>
    <row r="17" spans="1:14" s="19" customFormat="1" ht="25.05" customHeight="1">
      <c r="A17" s="69" t="s">
        <v>150</v>
      </c>
      <c r="B17" s="95"/>
      <c r="C17" s="39">
        <v>31683</v>
      </c>
      <c r="D17" s="25">
        <v>21059</v>
      </c>
      <c r="E17" s="25">
        <v>10624</v>
      </c>
      <c r="F17" s="39">
        <v>25603</v>
      </c>
      <c r="G17" s="39">
        <v>6080</v>
      </c>
      <c r="H17" s="31">
        <v>1301716</v>
      </c>
      <c r="I17" s="42">
        <v>34418</v>
      </c>
      <c r="J17" s="17" t="s">
        <v>151</v>
      </c>
      <c r="K17" s="17"/>
      <c r="L17" s="17"/>
      <c r="M17" s="17"/>
      <c r="N17" s="19" t="str">
        <f t="shared" si="1"/>
        <v>Y</v>
      </c>
    </row>
    <row r="18" spans="1:14" s="19" customFormat="1" ht="25.05" customHeight="1">
      <c r="A18" s="93" t="s">
        <v>152</v>
      </c>
      <c r="B18" s="97"/>
      <c r="C18" s="39">
        <v>17046</v>
      </c>
      <c r="D18" s="39">
        <v>13775</v>
      </c>
      <c r="E18" s="39">
        <v>3271</v>
      </c>
      <c r="F18" s="39">
        <v>14302</v>
      </c>
      <c r="G18" s="39">
        <v>2744</v>
      </c>
      <c r="H18" s="31">
        <v>4326240</v>
      </c>
      <c r="I18" s="39">
        <v>12935</v>
      </c>
      <c r="J18" s="17" t="s">
        <v>153</v>
      </c>
      <c r="K18" s="17"/>
      <c r="L18" s="17"/>
      <c r="M18" s="17"/>
      <c r="N18" s="19" t="str">
        <f t="shared" si="1"/>
        <v>Y</v>
      </c>
    </row>
    <row r="19" spans="1:14" s="19" customFormat="1" ht="25.05" customHeight="1">
      <c r="A19" s="69" t="s">
        <v>154</v>
      </c>
      <c r="B19" s="95"/>
      <c r="C19" s="44">
        <v>44892</v>
      </c>
      <c r="D19" s="44">
        <v>35494</v>
      </c>
      <c r="E19" s="44">
        <v>9398</v>
      </c>
      <c r="F19" s="39">
        <v>33791</v>
      </c>
      <c r="G19" s="39">
        <v>11101</v>
      </c>
      <c r="H19" s="45">
        <v>3622510</v>
      </c>
      <c r="I19" s="42">
        <v>42399</v>
      </c>
      <c r="J19" s="17" t="s">
        <v>146</v>
      </c>
      <c r="K19" s="17"/>
      <c r="L19" s="17"/>
      <c r="M19" s="17"/>
      <c r="N19" s="19" t="str">
        <f>IF(F19+G19=E19+D19,"Y","N")</f>
        <v>Y</v>
      </c>
    </row>
    <row r="20" spans="1:14" s="19" customFormat="1" ht="25.05" customHeight="1">
      <c r="A20" s="69" t="s">
        <v>155</v>
      </c>
      <c r="B20" s="95"/>
      <c r="C20" s="39">
        <v>6958</v>
      </c>
      <c r="D20" s="33">
        <v>0</v>
      </c>
      <c r="E20" s="41">
        <v>6958</v>
      </c>
      <c r="F20" s="41">
        <v>6124</v>
      </c>
      <c r="G20" s="41">
        <v>834</v>
      </c>
      <c r="H20" s="33">
        <v>0</v>
      </c>
      <c r="I20" s="41">
        <v>8703</v>
      </c>
      <c r="J20" s="17" t="s">
        <v>137</v>
      </c>
      <c r="K20" s="17"/>
      <c r="L20" s="17"/>
      <c r="M20" s="17"/>
      <c r="N20" s="19" t="str">
        <f t="shared" si="1"/>
        <v>Y</v>
      </c>
    </row>
    <row r="21" spans="1:14" s="19" customFormat="1" ht="25.05" customHeight="1">
      <c r="A21" s="69" t="s">
        <v>156</v>
      </c>
      <c r="B21" s="70"/>
      <c r="C21" s="39">
        <v>28123</v>
      </c>
      <c r="D21" s="39">
        <v>27947</v>
      </c>
      <c r="E21" s="39">
        <v>176</v>
      </c>
      <c r="F21" s="39">
        <v>24271</v>
      </c>
      <c r="G21" s="39">
        <v>3852</v>
      </c>
      <c r="H21" s="31">
        <v>11280590</v>
      </c>
      <c r="I21" s="41">
        <v>19791</v>
      </c>
      <c r="J21" s="17" t="s">
        <v>157</v>
      </c>
      <c r="K21" s="17"/>
      <c r="L21" s="17"/>
      <c r="M21" s="17"/>
      <c r="N21" s="19" t="str">
        <f t="shared" si="1"/>
        <v>Y</v>
      </c>
    </row>
    <row r="22" spans="1:14" s="19" customFormat="1" ht="25.05" customHeight="1">
      <c r="A22" s="93" t="s">
        <v>158</v>
      </c>
      <c r="B22" s="94"/>
      <c r="C22" s="44">
        <v>901750</v>
      </c>
      <c r="D22" s="48">
        <v>0</v>
      </c>
      <c r="E22" s="44">
        <v>901750</v>
      </c>
      <c r="F22" s="44">
        <v>541050</v>
      </c>
      <c r="G22" s="44">
        <v>360700</v>
      </c>
      <c r="H22" s="48">
        <v>0</v>
      </c>
      <c r="I22" s="41">
        <v>900000</v>
      </c>
      <c r="J22" s="17" t="s">
        <v>159</v>
      </c>
      <c r="K22" s="17"/>
      <c r="L22" s="17"/>
      <c r="M22" s="17"/>
      <c r="N22" s="19" t="str">
        <f t="shared" si="1"/>
        <v>Y</v>
      </c>
    </row>
    <row r="23" spans="1:14" s="19" customFormat="1" ht="25.05" customHeight="1">
      <c r="A23" s="69" t="s">
        <v>160</v>
      </c>
      <c r="B23" s="95"/>
      <c r="C23" s="39">
        <v>544657</v>
      </c>
      <c r="D23" s="33">
        <v>0</v>
      </c>
      <c r="E23" s="25">
        <v>544657</v>
      </c>
      <c r="F23" s="44">
        <v>326794</v>
      </c>
      <c r="G23" s="44">
        <v>217863</v>
      </c>
      <c r="H23" s="33">
        <v>0</v>
      </c>
      <c r="I23" s="42">
        <v>488050</v>
      </c>
      <c r="J23" s="17" t="s">
        <v>161</v>
      </c>
      <c r="K23" s="17"/>
      <c r="L23" s="17"/>
      <c r="M23" s="17"/>
      <c r="N23" s="19" t="str">
        <f t="shared" si="1"/>
        <v>Y</v>
      </c>
    </row>
    <row r="24" spans="1:14" s="19" customFormat="1" ht="25.05" customHeight="1">
      <c r="A24" s="69" t="s">
        <v>162</v>
      </c>
      <c r="B24" s="95"/>
      <c r="C24" s="44">
        <v>17207</v>
      </c>
      <c r="D24" s="33">
        <v>0</v>
      </c>
      <c r="E24" s="25">
        <v>17207</v>
      </c>
      <c r="F24" s="25">
        <v>9472</v>
      </c>
      <c r="G24" s="25">
        <v>7735</v>
      </c>
      <c r="H24" s="33">
        <v>0</v>
      </c>
      <c r="I24" s="41">
        <v>14893</v>
      </c>
      <c r="J24" s="17" t="s">
        <v>163</v>
      </c>
      <c r="K24" s="17"/>
      <c r="L24" s="17"/>
      <c r="M24" s="17"/>
      <c r="N24" s="19" t="str">
        <f t="shared" si="1"/>
        <v>Y</v>
      </c>
    </row>
    <row r="25" spans="1:14" s="19" customFormat="1" ht="25.05" customHeight="1">
      <c r="A25" s="69" t="s">
        <v>164</v>
      </c>
      <c r="B25" s="70"/>
      <c r="C25" s="39">
        <v>83591</v>
      </c>
      <c r="D25" s="39">
        <v>60129</v>
      </c>
      <c r="E25" s="39">
        <v>23462</v>
      </c>
      <c r="F25" s="39">
        <v>49945</v>
      </c>
      <c r="G25" s="39">
        <v>33646</v>
      </c>
      <c r="H25" s="31">
        <v>2522780</v>
      </c>
      <c r="I25" s="41">
        <v>93682</v>
      </c>
      <c r="J25" s="17" t="s">
        <v>165</v>
      </c>
      <c r="K25" s="17"/>
      <c r="L25" s="17"/>
      <c r="M25" s="17"/>
      <c r="N25" s="19" t="str">
        <f t="shared" si="1"/>
        <v>Y</v>
      </c>
    </row>
    <row r="26" spans="1:14" s="19" customFormat="1" ht="25.05" customHeight="1">
      <c r="A26" s="69" t="s">
        <v>166</v>
      </c>
      <c r="B26" s="70"/>
      <c r="C26" s="39">
        <v>28673</v>
      </c>
      <c r="D26" s="39">
        <v>20481</v>
      </c>
      <c r="E26" s="39">
        <v>8192</v>
      </c>
      <c r="F26" s="39">
        <v>16678</v>
      </c>
      <c r="G26" s="39">
        <v>11995</v>
      </c>
      <c r="H26" s="31">
        <v>207495</v>
      </c>
      <c r="I26" s="41">
        <v>31064</v>
      </c>
      <c r="J26" s="17" t="s">
        <v>167</v>
      </c>
      <c r="K26" s="17"/>
      <c r="L26" s="17"/>
      <c r="M26" s="17"/>
      <c r="N26" s="19" t="str">
        <f t="shared" si="1"/>
        <v>Y</v>
      </c>
    </row>
    <row r="27" spans="1:14" s="19" customFormat="1" ht="25.05" customHeight="1">
      <c r="A27" s="69" t="s">
        <v>168</v>
      </c>
      <c r="B27" s="70"/>
      <c r="C27" s="39">
        <v>58514</v>
      </c>
      <c r="D27" s="37">
        <v>0</v>
      </c>
      <c r="E27" s="34">
        <v>58514</v>
      </c>
      <c r="F27" s="49">
        <v>34962</v>
      </c>
      <c r="G27" s="49">
        <v>23552</v>
      </c>
      <c r="H27" s="33">
        <v>0</v>
      </c>
      <c r="I27" s="41">
        <v>65577</v>
      </c>
      <c r="J27" s="17" t="s">
        <v>169</v>
      </c>
      <c r="K27" s="17"/>
      <c r="L27" s="17"/>
      <c r="M27" s="17"/>
      <c r="N27" s="19" t="str">
        <f t="shared" si="1"/>
        <v>Y</v>
      </c>
    </row>
    <row r="28" spans="1:14" s="19" customFormat="1" ht="25.05" customHeight="1">
      <c r="A28" s="69" t="s">
        <v>170</v>
      </c>
      <c r="B28" s="95"/>
      <c r="C28" s="39">
        <v>5831</v>
      </c>
      <c r="D28" s="33">
        <v>0</v>
      </c>
      <c r="E28" s="41">
        <v>5831</v>
      </c>
      <c r="F28" s="41">
        <v>3741</v>
      </c>
      <c r="G28" s="41">
        <v>2090</v>
      </c>
      <c r="H28" s="47">
        <v>0</v>
      </c>
      <c r="I28" s="39">
        <v>5100</v>
      </c>
      <c r="J28" s="17" t="s">
        <v>171</v>
      </c>
      <c r="K28" s="17"/>
      <c r="L28" s="17"/>
      <c r="M28" s="17"/>
      <c r="N28" s="19" t="str">
        <f t="shared" si="1"/>
        <v>Y</v>
      </c>
    </row>
    <row r="29" spans="1:14" s="19" customFormat="1" ht="25.05" customHeight="1">
      <c r="A29" s="69" t="s">
        <v>172</v>
      </c>
      <c r="B29" s="95"/>
      <c r="C29" s="39">
        <v>66873</v>
      </c>
      <c r="D29" s="50">
        <v>0</v>
      </c>
      <c r="E29" s="42">
        <v>66873</v>
      </c>
      <c r="F29" s="49">
        <v>39956</v>
      </c>
      <c r="G29" s="49">
        <v>26917</v>
      </c>
      <c r="H29" s="47">
        <v>0</v>
      </c>
      <c r="I29" s="42">
        <v>74946</v>
      </c>
      <c r="J29" s="17" t="s">
        <v>169</v>
      </c>
      <c r="K29" s="17"/>
      <c r="L29" s="17"/>
      <c r="M29" s="17"/>
      <c r="N29" s="19" t="str">
        <f t="shared" si="1"/>
        <v>Y</v>
      </c>
    </row>
    <row r="30" spans="1:14" s="19" customFormat="1" ht="25.05" customHeight="1">
      <c r="A30" s="69" t="s">
        <v>173</v>
      </c>
      <c r="B30" s="95"/>
      <c r="C30" s="39">
        <v>187715</v>
      </c>
      <c r="D30" s="25">
        <v>134064</v>
      </c>
      <c r="E30" s="51">
        <v>53651</v>
      </c>
      <c r="F30" s="52">
        <v>115434</v>
      </c>
      <c r="G30" s="52">
        <v>72281</v>
      </c>
      <c r="H30" s="31">
        <v>5727810</v>
      </c>
      <c r="I30" s="39">
        <v>201446</v>
      </c>
      <c r="J30" s="17" t="s">
        <v>174</v>
      </c>
      <c r="K30" s="17"/>
      <c r="L30" s="17"/>
      <c r="M30" s="17"/>
      <c r="N30" s="19" t="str">
        <f t="shared" si="1"/>
        <v>Y</v>
      </c>
    </row>
    <row r="31" spans="1:14" ht="25.05" customHeight="1">
      <c r="A31" s="3" t="s">
        <v>175</v>
      </c>
      <c r="B31" s="10"/>
      <c r="C31" s="10"/>
      <c r="D31" s="10"/>
      <c r="E31" s="10"/>
      <c r="F31" s="10"/>
      <c r="G31" s="10"/>
      <c r="H31" s="10"/>
      <c r="I31" s="10"/>
      <c r="J31" s="10"/>
      <c r="K31" s="10"/>
      <c r="L31" s="11"/>
    </row>
    <row r="32" spans="1:14" ht="25.05" customHeight="1">
      <c r="A32" s="3" t="s">
        <v>176</v>
      </c>
      <c r="B32" s="10"/>
      <c r="C32" s="10"/>
      <c r="D32" s="10"/>
      <c r="E32" s="10"/>
      <c r="F32" s="10"/>
      <c r="G32" s="10"/>
      <c r="H32" s="10"/>
      <c r="I32" s="10"/>
      <c r="J32" s="10"/>
      <c r="K32" s="10"/>
      <c r="L32" s="12" t="s">
        <v>177</v>
      </c>
    </row>
    <row r="33" spans="1:12" ht="25.05" customHeight="1">
      <c r="A33" s="3" t="s">
        <v>178</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179</v>
      </c>
      <c r="B35" s="1"/>
      <c r="C35" s="1"/>
      <c r="D35" s="27" t="s">
        <v>3</v>
      </c>
      <c r="E35" s="29"/>
      <c r="F35" s="27"/>
      <c r="G35" s="29" t="s">
        <v>180</v>
      </c>
      <c r="H35" s="30"/>
      <c r="I35" s="30"/>
      <c r="J35" s="9" t="s">
        <v>181</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s>
  <phoneticPr fontId="2" type="noConversion"/>
  <conditionalFormatting sqref="N1:N1048576">
    <cfRule type="cellIs" dxfId="11"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8" activePane="bottomLeft" state="frozen"/>
      <selection activeCell="F8" sqref="F8:G8"/>
      <selection pane="bottomLeft" activeCell="F14" sqref="F14"/>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 min="13" max="13" width="16"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182</v>
      </c>
      <c r="F5" s="76"/>
      <c r="G5" s="76"/>
      <c r="H5" s="76"/>
      <c r="I5" s="76"/>
      <c r="J5" s="8"/>
      <c r="K5" s="8"/>
      <c r="L5" s="9" t="s">
        <v>67</v>
      </c>
    </row>
    <row r="6" spans="1:14" s="6" customFormat="1" ht="24.9" customHeight="1">
      <c r="A6" s="78" t="s">
        <v>68</v>
      </c>
      <c r="B6" s="79"/>
      <c r="C6" s="77" t="s">
        <v>69</v>
      </c>
      <c r="D6" s="77"/>
      <c r="E6" s="77"/>
      <c r="F6" s="77"/>
      <c r="G6" s="77"/>
      <c r="H6" s="81" t="s">
        <v>70</v>
      </c>
      <c r="I6" s="75" t="s">
        <v>71</v>
      </c>
      <c r="J6" s="83" t="s">
        <v>72</v>
      </c>
      <c r="K6" s="78"/>
      <c r="L6" s="78"/>
    </row>
    <row r="7" spans="1:14" s="15" customFormat="1" ht="48.6">
      <c r="A7" s="76"/>
      <c r="B7" s="80"/>
      <c r="C7" s="14" t="s">
        <v>73</v>
      </c>
      <c r="D7" s="14" t="s">
        <v>74</v>
      </c>
      <c r="E7" s="14" t="s">
        <v>75</v>
      </c>
      <c r="F7" s="16" t="s">
        <v>183</v>
      </c>
      <c r="G7" s="16" t="s">
        <v>77</v>
      </c>
      <c r="H7" s="82"/>
      <c r="I7" s="75"/>
      <c r="J7" s="84"/>
      <c r="K7" s="76"/>
      <c r="L7" s="76"/>
    </row>
    <row r="8" spans="1:14" ht="24.9" customHeight="1">
      <c r="A8" s="87" t="s">
        <v>184</v>
      </c>
      <c r="B8" s="88"/>
      <c r="C8" s="25">
        <f t="shared" ref="C8:I8" si="0">SUM(C9:C30)</f>
        <v>1940017</v>
      </c>
      <c r="D8" s="25">
        <f t="shared" si="0"/>
        <v>284109</v>
      </c>
      <c r="E8" s="25">
        <f t="shared" si="0"/>
        <v>1655908</v>
      </c>
      <c r="F8" s="25">
        <f t="shared" si="0"/>
        <v>1077319</v>
      </c>
      <c r="G8" s="25">
        <f t="shared" si="0"/>
        <v>862698</v>
      </c>
      <c r="H8" s="31">
        <f t="shared" si="0"/>
        <v>20062848</v>
      </c>
      <c r="I8" s="25">
        <f t="shared" si="0"/>
        <v>1922716</v>
      </c>
      <c r="J8" s="71"/>
      <c r="K8" s="71"/>
      <c r="L8" s="71"/>
      <c r="M8" s="24"/>
      <c r="N8" t="str">
        <f>IF(F8+G8=E8+D8,"Y","N")</f>
        <v>Y</v>
      </c>
    </row>
    <row r="9" spans="1:14" s="23" customFormat="1" ht="24.9" customHeight="1">
      <c r="A9" s="85" t="s">
        <v>185</v>
      </c>
      <c r="B9" s="98"/>
      <c r="C9" s="44">
        <v>2630</v>
      </c>
      <c r="D9" s="44">
        <v>2370</v>
      </c>
      <c r="E9" s="44">
        <v>260</v>
      </c>
      <c r="F9" s="39">
        <v>932</v>
      </c>
      <c r="G9" s="39">
        <v>1698</v>
      </c>
      <c r="H9" s="31">
        <v>238590</v>
      </c>
      <c r="I9" s="25">
        <v>3953</v>
      </c>
      <c r="J9" s="22" t="s">
        <v>186</v>
      </c>
      <c r="K9" s="22"/>
      <c r="L9" s="22"/>
      <c r="M9" s="22"/>
      <c r="N9" s="23" t="str">
        <f t="shared" ref="N9:N30" si="1">IF(F9+G9=E9+D9,"Y","N")</f>
        <v>Y</v>
      </c>
    </row>
    <row r="10" spans="1:14" s="23" customFormat="1" ht="24.9" customHeight="1">
      <c r="A10" s="89" t="s">
        <v>187</v>
      </c>
      <c r="B10" s="91"/>
      <c r="C10" s="41">
        <v>51559</v>
      </c>
      <c r="D10" s="44">
        <v>40056</v>
      </c>
      <c r="E10" s="44">
        <v>11503</v>
      </c>
      <c r="F10" s="39">
        <v>29595</v>
      </c>
      <c r="G10" s="39">
        <v>21964</v>
      </c>
      <c r="H10" s="31">
        <v>998950</v>
      </c>
      <c r="I10" s="25">
        <v>54896</v>
      </c>
      <c r="J10" s="22" t="s">
        <v>186</v>
      </c>
      <c r="K10" s="22"/>
      <c r="L10" s="22"/>
      <c r="M10" s="22"/>
      <c r="N10" s="23" t="str">
        <f t="shared" si="1"/>
        <v>Y</v>
      </c>
    </row>
    <row r="11" spans="1:14" s="23" customFormat="1" ht="24.9" customHeight="1">
      <c r="A11" s="85" t="s">
        <v>188</v>
      </c>
      <c r="B11" s="99"/>
      <c r="C11" s="41">
        <v>22888</v>
      </c>
      <c r="D11" s="32">
        <v>0</v>
      </c>
      <c r="E11" s="41">
        <v>22888</v>
      </c>
      <c r="F11" s="41">
        <v>11151</v>
      </c>
      <c r="G11" s="41">
        <v>11737</v>
      </c>
      <c r="H11" s="33">
        <v>0</v>
      </c>
      <c r="I11" s="25">
        <v>25808</v>
      </c>
      <c r="J11" s="40" t="s">
        <v>189</v>
      </c>
      <c r="K11" s="22"/>
      <c r="L11" s="22"/>
      <c r="M11" s="22"/>
      <c r="N11" s="23" t="str">
        <f>IF(F11+G11=E11+D11,"Y","N")</f>
        <v>Y</v>
      </c>
    </row>
    <row r="12" spans="1:14" s="23" customFormat="1" ht="24.9" customHeight="1">
      <c r="A12" s="89" t="s">
        <v>190</v>
      </c>
      <c r="B12" s="92"/>
      <c r="C12" s="39">
        <v>21104</v>
      </c>
      <c r="D12" s="33">
        <v>0</v>
      </c>
      <c r="E12" s="39">
        <v>21104</v>
      </c>
      <c r="F12" s="41">
        <v>9300</v>
      </c>
      <c r="G12" s="39">
        <v>11804</v>
      </c>
      <c r="H12" s="33">
        <v>0</v>
      </c>
      <c r="I12" s="25">
        <v>10840</v>
      </c>
      <c r="J12" s="28" t="s">
        <v>191</v>
      </c>
      <c r="K12" s="22"/>
      <c r="L12" s="22"/>
      <c r="M12" s="22"/>
      <c r="N12" s="23" t="str">
        <f t="shared" si="1"/>
        <v>Y</v>
      </c>
    </row>
    <row r="13" spans="1:14" s="19" customFormat="1" ht="24.9" customHeight="1">
      <c r="A13" s="85" t="s">
        <v>192</v>
      </c>
      <c r="B13" s="86"/>
      <c r="C13" s="44">
        <v>23732</v>
      </c>
      <c r="D13" s="44">
        <v>17484</v>
      </c>
      <c r="E13" s="44">
        <v>6248</v>
      </c>
      <c r="F13" s="39">
        <v>4375</v>
      </c>
      <c r="G13" s="39">
        <v>19357</v>
      </c>
      <c r="H13" s="45">
        <v>656204</v>
      </c>
      <c r="I13" s="25">
        <v>29376</v>
      </c>
      <c r="J13" s="18" t="s">
        <v>193</v>
      </c>
      <c r="K13" s="18"/>
      <c r="L13" s="18"/>
      <c r="M13" s="18"/>
      <c r="N13" s="19" t="str">
        <f t="shared" si="1"/>
        <v>Y</v>
      </c>
    </row>
    <row r="14" spans="1:14" s="19" customFormat="1" ht="24.9" customHeight="1">
      <c r="A14" s="69" t="s">
        <v>194</v>
      </c>
      <c r="B14" s="96"/>
      <c r="C14" s="44">
        <v>16156</v>
      </c>
      <c r="D14" s="44">
        <v>14465</v>
      </c>
      <c r="E14" s="44">
        <v>1691</v>
      </c>
      <c r="F14" s="39">
        <v>7175</v>
      </c>
      <c r="G14" s="39">
        <v>8981</v>
      </c>
      <c r="H14" s="45">
        <v>1098185</v>
      </c>
      <c r="I14" s="25">
        <v>18697</v>
      </c>
      <c r="J14" s="17" t="s">
        <v>195</v>
      </c>
      <c r="K14" s="18"/>
      <c r="L14" s="18"/>
      <c r="M14" s="18"/>
      <c r="N14" s="19" t="str">
        <f t="shared" si="1"/>
        <v>Y</v>
      </c>
    </row>
    <row r="15" spans="1:14" s="19" customFormat="1" ht="24.9" customHeight="1">
      <c r="A15" s="69" t="s">
        <v>196</v>
      </c>
      <c r="B15" s="95"/>
      <c r="C15" s="41">
        <v>15863</v>
      </c>
      <c r="D15" s="41">
        <v>15536</v>
      </c>
      <c r="E15" s="41">
        <v>327</v>
      </c>
      <c r="F15" s="46">
        <v>7464</v>
      </c>
      <c r="G15" s="46">
        <v>8399</v>
      </c>
      <c r="H15" s="31">
        <v>823306</v>
      </c>
      <c r="I15" s="25">
        <v>24042</v>
      </c>
      <c r="J15" s="17" t="s">
        <v>195</v>
      </c>
      <c r="K15" s="18"/>
      <c r="L15" s="18"/>
      <c r="M15" s="18"/>
      <c r="N15" s="19" t="str">
        <f t="shared" si="1"/>
        <v>Y</v>
      </c>
    </row>
    <row r="16" spans="1:14" s="19" customFormat="1" ht="24.9" customHeight="1">
      <c r="A16" s="93" t="s">
        <v>197</v>
      </c>
      <c r="B16" s="97"/>
      <c r="C16" s="39">
        <v>84400</v>
      </c>
      <c r="D16" s="33">
        <v>0</v>
      </c>
      <c r="E16" s="39">
        <v>84400</v>
      </c>
      <c r="F16" s="41">
        <v>47553</v>
      </c>
      <c r="G16" s="41">
        <v>36847</v>
      </c>
      <c r="H16" s="47">
        <v>0</v>
      </c>
      <c r="I16" s="25">
        <v>97072</v>
      </c>
      <c r="J16" s="26" t="s">
        <v>198</v>
      </c>
      <c r="K16" s="17"/>
      <c r="L16" s="17"/>
      <c r="M16" s="17"/>
      <c r="N16" s="19" t="str">
        <f t="shared" si="1"/>
        <v>Y</v>
      </c>
    </row>
    <row r="17" spans="1:14" s="19" customFormat="1" ht="24.9" customHeight="1">
      <c r="A17" s="69" t="s">
        <v>199</v>
      </c>
      <c r="B17" s="95"/>
      <c r="C17" s="39">
        <v>26860</v>
      </c>
      <c r="D17" s="25">
        <v>11918</v>
      </c>
      <c r="E17" s="25">
        <v>14942</v>
      </c>
      <c r="F17" s="39">
        <v>15589</v>
      </c>
      <c r="G17" s="39">
        <v>11271</v>
      </c>
      <c r="H17" s="31">
        <v>610358</v>
      </c>
      <c r="I17" s="25">
        <v>29667</v>
      </c>
      <c r="J17" s="17" t="s">
        <v>195</v>
      </c>
      <c r="K17" s="17"/>
      <c r="L17" s="17"/>
      <c r="M17" s="17"/>
      <c r="N17" s="19" t="str">
        <f t="shared" si="1"/>
        <v>Y</v>
      </c>
    </row>
    <row r="18" spans="1:14" s="19" customFormat="1" ht="24.9" customHeight="1">
      <c r="A18" s="93" t="s">
        <v>200</v>
      </c>
      <c r="B18" s="97"/>
      <c r="C18" s="25">
        <v>12458</v>
      </c>
      <c r="D18" s="39">
        <v>10626</v>
      </c>
      <c r="E18" s="39">
        <v>1832</v>
      </c>
      <c r="F18" s="39">
        <v>6155</v>
      </c>
      <c r="G18" s="39">
        <v>6303</v>
      </c>
      <c r="H18" s="31">
        <v>2637560</v>
      </c>
      <c r="I18" s="25">
        <v>12348</v>
      </c>
      <c r="J18" s="17" t="s">
        <v>195</v>
      </c>
      <c r="K18" s="17"/>
      <c r="L18" s="17"/>
      <c r="M18" s="17"/>
      <c r="N18" s="19" t="str">
        <f t="shared" si="1"/>
        <v>Y</v>
      </c>
    </row>
    <row r="19" spans="1:14" s="19" customFormat="1" ht="24.9" customHeight="1">
      <c r="A19" s="69" t="s">
        <v>201</v>
      </c>
      <c r="B19" s="95"/>
      <c r="C19" s="44">
        <v>20975</v>
      </c>
      <c r="D19" s="44">
        <v>12170</v>
      </c>
      <c r="E19" s="44">
        <v>8805</v>
      </c>
      <c r="F19" s="39">
        <v>7787</v>
      </c>
      <c r="G19" s="39">
        <v>13188</v>
      </c>
      <c r="H19" s="45">
        <v>1301060</v>
      </c>
      <c r="I19" s="25">
        <v>28104</v>
      </c>
      <c r="J19" s="17" t="s">
        <v>195</v>
      </c>
      <c r="K19" s="17"/>
      <c r="L19" s="17"/>
      <c r="M19" s="17"/>
      <c r="N19" s="19" t="str">
        <f>IF(F19+G19=E19+D19,"Y","N")</f>
        <v>Y</v>
      </c>
    </row>
    <row r="20" spans="1:14" s="19" customFormat="1" ht="24.9" customHeight="1">
      <c r="A20" s="69" t="s">
        <v>202</v>
      </c>
      <c r="B20" s="95"/>
      <c r="C20" s="39">
        <v>9353</v>
      </c>
      <c r="D20" s="33">
        <v>0</v>
      </c>
      <c r="E20" s="41">
        <v>9353</v>
      </c>
      <c r="F20" s="41">
        <v>3986</v>
      </c>
      <c r="G20" s="41">
        <v>5367</v>
      </c>
      <c r="H20" s="33">
        <v>0</v>
      </c>
      <c r="I20" s="25">
        <v>9430</v>
      </c>
      <c r="J20" s="17" t="s">
        <v>195</v>
      </c>
      <c r="K20" s="17"/>
      <c r="L20" s="17"/>
      <c r="M20" s="17"/>
      <c r="N20" s="19" t="str">
        <f t="shared" si="1"/>
        <v>Y</v>
      </c>
    </row>
    <row r="21" spans="1:14" s="19" customFormat="1" ht="24.9" customHeight="1">
      <c r="A21" s="69" t="s">
        <v>203</v>
      </c>
      <c r="B21" s="70"/>
      <c r="C21" s="39">
        <v>19003</v>
      </c>
      <c r="D21" s="39">
        <v>16582</v>
      </c>
      <c r="E21" s="39">
        <v>2421</v>
      </c>
      <c r="F21" s="39">
        <v>10152</v>
      </c>
      <c r="G21" s="39">
        <v>8851</v>
      </c>
      <c r="H21" s="31">
        <v>6052650</v>
      </c>
      <c r="I21" s="25">
        <v>17631</v>
      </c>
      <c r="J21" s="17" t="s">
        <v>193</v>
      </c>
      <c r="K21" s="17"/>
      <c r="L21" s="17"/>
      <c r="M21" s="17"/>
      <c r="N21" s="19" t="str">
        <f t="shared" si="1"/>
        <v>Y</v>
      </c>
    </row>
    <row r="22" spans="1:14" s="19" customFormat="1" ht="24.9" customHeight="1">
      <c r="A22" s="93" t="s">
        <v>204</v>
      </c>
      <c r="B22" s="94"/>
      <c r="C22" s="44">
        <v>800800</v>
      </c>
      <c r="D22" s="48">
        <v>0</v>
      </c>
      <c r="E22" s="44">
        <v>800800</v>
      </c>
      <c r="F22" s="44">
        <v>480480</v>
      </c>
      <c r="G22" s="44">
        <v>320320</v>
      </c>
      <c r="H22" s="48">
        <v>0</v>
      </c>
      <c r="I22" s="25">
        <v>800600</v>
      </c>
      <c r="J22" s="17" t="s">
        <v>205</v>
      </c>
      <c r="K22" s="17"/>
      <c r="L22" s="17"/>
      <c r="M22" s="17"/>
      <c r="N22" s="19" t="str">
        <f t="shared" si="1"/>
        <v>Y</v>
      </c>
    </row>
    <row r="23" spans="1:14" s="19" customFormat="1" ht="24.9" customHeight="1">
      <c r="A23" s="69" t="s">
        <v>206</v>
      </c>
      <c r="B23" s="95"/>
      <c r="C23" s="39">
        <v>490191</v>
      </c>
      <c r="D23" s="33">
        <v>0</v>
      </c>
      <c r="E23" s="25">
        <v>490191</v>
      </c>
      <c r="F23" s="44">
        <v>294115</v>
      </c>
      <c r="G23" s="44">
        <v>196076</v>
      </c>
      <c r="H23" s="33">
        <v>0</v>
      </c>
      <c r="I23" s="25">
        <v>439245</v>
      </c>
      <c r="J23" s="17" t="s">
        <v>207</v>
      </c>
      <c r="K23" s="17"/>
      <c r="L23" s="17"/>
      <c r="M23" s="17"/>
      <c r="N23" s="19" t="str">
        <f t="shared" si="1"/>
        <v>Y</v>
      </c>
    </row>
    <row r="24" spans="1:14" s="19" customFormat="1" ht="24.9" customHeight="1">
      <c r="A24" s="69" t="s">
        <v>208</v>
      </c>
      <c r="B24" s="95"/>
      <c r="C24" s="44">
        <v>18770</v>
      </c>
      <c r="D24" s="33">
        <v>0</v>
      </c>
      <c r="E24" s="25">
        <v>18770</v>
      </c>
      <c r="F24" s="25">
        <v>5110</v>
      </c>
      <c r="G24" s="25">
        <v>13660</v>
      </c>
      <c r="H24" s="33">
        <v>0</v>
      </c>
      <c r="I24" s="25">
        <v>13817</v>
      </c>
      <c r="J24" s="17" t="s">
        <v>209</v>
      </c>
      <c r="K24" s="17"/>
      <c r="L24" s="17"/>
      <c r="M24" s="17"/>
      <c r="N24" s="19" t="str">
        <f t="shared" si="1"/>
        <v>Y</v>
      </c>
    </row>
    <row r="25" spans="1:14" s="19" customFormat="1" ht="24.9" customHeight="1">
      <c r="A25" s="69" t="s">
        <v>210</v>
      </c>
      <c r="B25" s="70"/>
      <c r="C25" s="39">
        <v>63138</v>
      </c>
      <c r="D25" s="39">
        <v>43461</v>
      </c>
      <c r="E25" s="39">
        <v>19677</v>
      </c>
      <c r="F25" s="39">
        <v>27877</v>
      </c>
      <c r="G25" s="39">
        <v>35261</v>
      </c>
      <c r="H25" s="31">
        <v>1829985</v>
      </c>
      <c r="I25" s="38">
        <v>62476</v>
      </c>
      <c r="J25" s="17" t="s">
        <v>211</v>
      </c>
      <c r="K25" s="17"/>
      <c r="L25" s="17"/>
      <c r="M25" s="17"/>
      <c r="N25" s="19" t="str">
        <f t="shared" si="1"/>
        <v>Y</v>
      </c>
    </row>
    <row r="26" spans="1:14" s="19" customFormat="1" ht="24.9" customHeight="1">
      <c r="A26" s="69" t="s">
        <v>212</v>
      </c>
      <c r="B26" s="70"/>
      <c r="C26" s="39">
        <v>16040</v>
      </c>
      <c r="D26" s="39">
        <v>11457</v>
      </c>
      <c r="E26" s="39">
        <v>4583</v>
      </c>
      <c r="F26" s="39">
        <v>6409</v>
      </c>
      <c r="G26" s="39">
        <v>9631</v>
      </c>
      <c r="H26" s="31">
        <v>275290</v>
      </c>
      <c r="I26" s="35">
        <v>22622</v>
      </c>
      <c r="J26" s="17" t="s">
        <v>213</v>
      </c>
      <c r="K26" s="17"/>
      <c r="L26" s="17"/>
      <c r="M26" s="17"/>
      <c r="N26" s="19" t="str">
        <f t="shared" si="1"/>
        <v>Y</v>
      </c>
    </row>
    <row r="27" spans="1:14" s="19" customFormat="1" ht="24.9" customHeight="1">
      <c r="A27" s="69" t="s">
        <v>214</v>
      </c>
      <c r="B27" s="70"/>
      <c r="C27" s="39">
        <v>44197</v>
      </c>
      <c r="D27" s="37">
        <v>0</v>
      </c>
      <c r="E27" s="34">
        <v>44197</v>
      </c>
      <c r="F27" s="49">
        <v>19514</v>
      </c>
      <c r="G27" s="49">
        <v>24683</v>
      </c>
      <c r="H27" s="33">
        <v>0</v>
      </c>
      <c r="I27" s="34">
        <v>43734</v>
      </c>
      <c r="J27" s="17" t="s">
        <v>209</v>
      </c>
      <c r="K27" s="17"/>
      <c r="L27" s="17"/>
      <c r="M27" s="17"/>
      <c r="N27" s="19" t="str">
        <f t="shared" si="1"/>
        <v>Y</v>
      </c>
    </row>
    <row r="28" spans="1:14" s="19" customFormat="1" ht="24.9" customHeight="1">
      <c r="A28" s="69" t="s">
        <v>215</v>
      </c>
      <c r="B28" s="95"/>
      <c r="C28" s="39">
        <v>5102</v>
      </c>
      <c r="D28" s="33">
        <v>0</v>
      </c>
      <c r="E28" s="39">
        <v>5102</v>
      </c>
      <c r="F28" s="39">
        <v>2163</v>
      </c>
      <c r="G28" s="39">
        <v>2939</v>
      </c>
      <c r="H28" s="47">
        <v>0</v>
      </c>
      <c r="I28" s="41">
        <v>4081</v>
      </c>
      <c r="J28" s="17" t="s">
        <v>209</v>
      </c>
      <c r="K28" s="17"/>
      <c r="L28" s="17"/>
      <c r="M28" s="17"/>
      <c r="N28" s="19" t="str">
        <f t="shared" si="1"/>
        <v>Y</v>
      </c>
    </row>
    <row r="29" spans="1:14" s="19" customFormat="1" ht="24.9" customHeight="1">
      <c r="A29" s="69" t="s">
        <v>216</v>
      </c>
      <c r="B29" s="95"/>
      <c r="C29" s="39">
        <v>50511</v>
      </c>
      <c r="D29" s="50">
        <v>0</v>
      </c>
      <c r="E29" s="42">
        <v>50511</v>
      </c>
      <c r="F29" s="53">
        <v>22302</v>
      </c>
      <c r="G29" s="53">
        <v>28209</v>
      </c>
      <c r="H29" s="47">
        <v>0</v>
      </c>
      <c r="I29" s="25">
        <v>49981</v>
      </c>
      <c r="J29" s="17" t="s">
        <v>209</v>
      </c>
      <c r="K29" s="17"/>
      <c r="L29" s="17"/>
      <c r="M29" s="17"/>
      <c r="N29" s="19" t="str">
        <f t="shared" si="1"/>
        <v>Y</v>
      </c>
    </row>
    <row r="30" spans="1:14" s="19" customFormat="1" ht="24.9" customHeight="1">
      <c r="A30" s="69" t="s">
        <v>217</v>
      </c>
      <c r="B30" s="95"/>
      <c r="C30" s="39">
        <v>124287</v>
      </c>
      <c r="D30" s="25">
        <v>87984</v>
      </c>
      <c r="E30" s="51">
        <v>36303</v>
      </c>
      <c r="F30" s="54">
        <v>58135</v>
      </c>
      <c r="G30" s="54">
        <v>66152</v>
      </c>
      <c r="H30" s="31">
        <v>3540710</v>
      </c>
      <c r="I30" s="25">
        <v>124296</v>
      </c>
      <c r="J30" s="17" t="s">
        <v>211</v>
      </c>
      <c r="K30" s="17"/>
      <c r="L30" s="17"/>
      <c r="M30" s="17"/>
      <c r="N30" s="19" t="str">
        <f t="shared" si="1"/>
        <v>Y</v>
      </c>
    </row>
    <row r="31" spans="1:14" ht="24.9" customHeight="1">
      <c r="A31" s="3" t="s">
        <v>110</v>
      </c>
      <c r="B31" s="10"/>
      <c r="C31" s="10"/>
      <c r="D31" s="10"/>
      <c r="E31" s="10"/>
      <c r="F31" s="10"/>
      <c r="G31" s="10"/>
      <c r="H31" s="10"/>
      <c r="I31" s="10"/>
      <c r="J31" s="10"/>
      <c r="K31" s="10"/>
      <c r="L31" s="11"/>
    </row>
    <row r="32" spans="1:14" ht="24.9" customHeight="1">
      <c r="A32" s="3" t="s">
        <v>218</v>
      </c>
      <c r="B32" s="10"/>
      <c r="C32" s="10"/>
      <c r="D32" s="10"/>
      <c r="E32" s="10"/>
      <c r="F32" s="10"/>
      <c r="G32" s="10"/>
      <c r="H32" s="10"/>
      <c r="I32" s="10"/>
      <c r="J32" s="10"/>
      <c r="K32" s="10"/>
      <c r="L32" s="12" t="s">
        <v>219</v>
      </c>
    </row>
    <row r="33" spans="1:12" ht="24.9" customHeight="1">
      <c r="A33" s="3" t="s">
        <v>220</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221</v>
      </c>
      <c r="B35" s="1"/>
      <c r="C35" s="1"/>
      <c r="D35" s="27" t="s">
        <v>3</v>
      </c>
      <c r="E35" s="29"/>
      <c r="F35" s="27"/>
      <c r="G35" s="29" t="s">
        <v>222</v>
      </c>
      <c r="H35" s="30"/>
      <c r="I35" s="30"/>
      <c r="J35" s="9" t="s">
        <v>223</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s>
  <phoneticPr fontId="2" type="noConversion"/>
  <conditionalFormatting sqref="N1:N1048576">
    <cfRule type="cellIs" dxfId="10"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26" activePane="bottomLeft" state="frozen"/>
      <selection activeCell="F8" sqref="F8:G8"/>
      <selection pane="bottomLeft" activeCell="G14" sqref="G14"/>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 min="13" max="13" width="10.8867187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224</v>
      </c>
      <c r="F5" s="76"/>
      <c r="G5" s="76"/>
      <c r="H5" s="76"/>
      <c r="I5" s="76"/>
      <c r="J5" s="8"/>
      <c r="K5" s="8"/>
      <c r="L5" s="9" t="s">
        <v>67</v>
      </c>
    </row>
    <row r="6" spans="1:14" s="6" customFormat="1" ht="25.2" customHeight="1">
      <c r="A6" s="78" t="s">
        <v>68</v>
      </c>
      <c r="B6" s="79"/>
      <c r="C6" s="77" t="s">
        <v>69</v>
      </c>
      <c r="D6" s="77"/>
      <c r="E6" s="77"/>
      <c r="F6" s="77"/>
      <c r="G6" s="77"/>
      <c r="H6" s="81" t="s">
        <v>70</v>
      </c>
      <c r="I6" s="75" t="s">
        <v>71</v>
      </c>
      <c r="J6" s="83" t="s">
        <v>72</v>
      </c>
      <c r="K6" s="78"/>
      <c r="L6" s="78"/>
    </row>
    <row r="7" spans="1:14" s="15" customFormat="1" ht="48.6">
      <c r="A7" s="76"/>
      <c r="B7" s="80"/>
      <c r="C7" s="14" t="s">
        <v>73</v>
      </c>
      <c r="D7" s="14" t="s">
        <v>74</v>
      </c>
      <c r="E7" s="14" t="s">
        <v>75</v>
      </c>
      <c r="F7" s="16" t="s">
        <v>76</v>
      </c>
      <c r="G7" s="16" t="s">
        <v>77</v>
      </c>
      <c r="H7" s="82"/>
      <c r="I7" s="75"/>
      <c r="J7" s="84"/>
      <c r="K7" s="76"/>
      <c r="L7" s="76"/>
    </row>
    <row r="8" spans="1:14" ht="25.2" customHeight="1">
      <c r="A8" s="87" t="s">
        <v>78</v>
      </c>
      <c r="B8" s="88"/>
      <c r="C8" s="25">
        <f t="shared" ref="C8:I8" si="0">SUM(C9:C30)</f>
        <v>1989556</v>
      </c>
      <c r="D8" s="25">
        <f t="shared" si="0"/>
        <v>389980</v>
      </c>
      <c r="E8" s="25">
        <f t="shared" si="0"/>
        <v>1599576</v>
      </c>
      <c r="F8" s="25">
        <f t="shared" si="0"/>
        <v>1207119</v>
      </c>
      <c r="G8" s="25">
        <f t="shared" si="0"/>
        <v>782437</v>
      </c>
      <c r="H8" s="31">
        <f t="shared" si="0"/>
        <v>29509554</v>
      </c>
      <c r="I8" s="25">
        <f t="shared" si="0"/>
        <v>1842763</v>
      </c>
      <c r="J8" s="71"/>
      <c r="K8" s="71"/>
      <c r="L8" s="71"/>
      <c r="M8" s="24"/>
      <c r="N8" t="str">
        <f>IF(F8+G8=E8+D8,"Y","N")</f>
        <v>Y</v>
      </c>
    </row>
    <row r="9" spans="1:14" s="23" customFormat="1" ht="25.2" customHeight="1">
      <c r="A9" s="85" t="s">
        <v>79</v>
      </c>
      <c r="B9" s="98"/>
      <c r="C9" s="55">
        <v>4234</v>
      </c>
      <c r="D9" s="55">
        <v>3709</v>
      </c>
      <c r="E9" s="55">
        <v>525</v>
      </c>
      <c r="F9" s="39">
        <v>2505</v>
      </c>
      <c r="G9" s="39">
        <v>1729</v>
      </c>
      <c r="H9" s="31">
        <v>335280</v>
      </c>
      <c r="I9" s="25">
        <v>5217</v>
      </c>
      <c r="J9" s="22" t="s">
        <v>80</v>
      </c>
      <c r="K9" s="22"/>
      <c r="L9" s="22"/>
      <c r="M9" s="22"/>
      <c r="N9" s="23" t="str">
        <f t="shared" ref="N9:N30" si="1">IF(F9+G9=E9+D9,"Y","N")</f>
        <v>Y</v>
      </c>
    </row>
    <row r="10" spans="1:14" s="23" customFormat="1" ht="25.2" customHeight="1">
      <c r="A10" s="103" t="s">
        <v>81</v>
      </c>
      <c r="B10" s="91"/>
      <c r="C10" s="41">
        <v>72686</v>
      </c>
      <c r="D10" s="41">
        <v>59176</v>
      </c>
      <c r="E10" s="41">
        <v>13510</v>
      </c>
      <c r="F10" s="41">
        <v>55646</v>
      </c>
      <c r="G10" s="41">
        <v>17040</v>
      </c>
      <c r="H10" s="31">
        <v>1482475</v>
      </c>
      <c r="I10" s="41">
        <v>79757</v>
      </c>
      <c r="J10" s="22" t="s">
        <v>80</v>
      </c>
      <c r="K10" s="22"/>
      <c r="L10" s="22"/>
      <c r="M10" s="22"/>
      <c r="N10" s="23" t="str">
        <f t="shared" si="1"/>
        <v>Y</v>
      </c>
    </row>
    <row r="11" spans="1:14" s="23" customFormat="1" ht="25.2" customHeight="1">
      <c r="A11" s="85" t="s">
        <v>82</v>
      </c>
      <c r="B11" s="99"/>
      <c r="C11" s="41">
        <v>34875</v>
      </c>
      <c r="D11" s="32">
        <v>0</v>
      </c>
      <c r="E11" s="41">
        <v>34875</v>
      </c>
      <c r="F11" s="41">
        <v>25237</v>
      </c>
      <c r="G11" s="41">
        <v>9638</v>
      </c>
      <c r="H11" s="33">
        <v>0</v>
      </c>
      <c r="I11" s="25">
        <v>31537</v>
      </c>
      <c r="J11" s="40" t="s">
        <v>83</v>
      </c>
      <c r="K11" s="22"/>
      <c r="L11" s="22"/>
      <c r="M11" s="22"/>
      <c r="N11" s="23" t="str">
        <f>IF(F11+G11=E11+D11,"Y","N")</f>
        <v>Y</v>
      </c>
    </row>
    <row r="12" spans="1:14" s="23" customFormat="1" ht="25.2" customHeight="1">
      <c r="A12" s="103" t="s">
        <v>84</v>
      </c>
      <c r="B12" s="104"/>
      <c r="C12" s="39">
        <v>25538</v>
      </c>
      <c r="D12" s="33">
        <v>0</v>
      </c>
      <c r="E12" s="39">
        <v>25538</v>
      </c>
      <c r="F12" s="41">
        <v>17863</v>
      </c>
      <c r="G12" s="39">
        <v>7675</v>
      </c>
      <c r="H12" s="33">
        <v>0</v>
      </c>
      <c r="I12" s="25">
        <v>15736</v>
      </c>
      <c r="J12" s="28" t="s">
        <v>85</v>
      </c>
      <c r="K12" s="22"/>
      <c r="L12" s="22"/>
      <c r="M12" s="22"/>
      <c r="N12" s="23" t="str">
        <f t="shared" si="1"/>
        <v>Y</v>
      </c>
    </row>
    <row r="13" spans="1:14" s="19" customFormat="1" ht="25.2" customHeight="1">
      <c r="A13" s="85" t="s">
        <v>86</v>
      </c>
      <c r="B13" s="86"/>
      <c r="C13" s="55">
        <v>31522</v>
      </c>
      <c r="D13" s="55">
        <v>23597</v>
      </c>
      <c r="E13" s="55">
        <v>7925</v>
      </c>
      <c r="F13" s="39">
        <v>10502</v>
      </c>
      <c r="G13" s="39">
        <v>21020</v>
      </c>
      <c r="H13" s="56">
        <v>933043</v>
      </c>
      <c r="I13" s="41">
        <v>30810</v>
      </c>
      <c r="J13" s="18" t="s">
        <v>87</v>
      </c>
      <c r="K13" s="18"/>
      <c r="L13" s="18"/>
      <c r="M13" s="18"/>
      <c r="N13" s="19" t="str">
        <f t="shared" si="1"/>
        <v>Y</v>
      </c>
    </row>
    <row r="14" spans="1:14" s="19" customFormat="1" ht="25.2" customHeight="1">
      <c r="A14" s="69" t="s">
        <v>88</v>
      </c>
      <c r="B14" s="96"/>
      <c r="C14" s="55">
        <v>27712</v>
      </c>
      <c r="D14" s="55">
        <v>24681</v>
      </c>
      <c r="E14" s="55">
        <v>3031</v>
      </c>
      <c r="F14" s="39">
        <v>13454</v>
      </c>
      <c r="G14" s="39">
        <v>14258</v>
      </c>
      <c r="H14" s="56">
        <v>2200334</v>
      </c>
      <c r="I14" s="25">
        <v>25132</v>
      </c>
      <c r="J14" s="17" t="s">
        <v>80</v>
      </c>
      <c r="K14" s="18"/>
      <c r="L14" s="18"/>
      <c r="M14" s="18"/>
      <c r="N14" s="19" t="str">
        <f t="shared" si="1"/>
        <v>Y</v>
      </c>
    </row>
    <row r="15" spans="1:14" s="19" customFormat="1" ht="25.2" customHeight="1">
      <c r="A15" s="69" t="s">
        <v>89</v>
      </c>
      <c r="B15" s="95"/>
      <c r="C15" s="41">
        <v>24274</v>
      </c>
      <c r="D15" s="41">
        <v>23661</v>
      </c>
      <c r="E15" s="41">
        <v>613</v>
      </c>
      <c r="F15" s="46">
        <v>8736</v>
      </c>
      <c r="G15" s="46">
        <v>15538</v>
      </c>
      <c r="H15" s="31">
        <v>1234010</v>
      </c>
      <c r="I15" s="41">
        <v>21751</v>
      </c>
      <c r="J15" s="17" t="s">
        <v>80</v>
      </c>
      <c r="K15" s="18"/>
      <c r="L15" s="18"/>
      <c r="M15" s="18"/>
      <c r="N15" s="19" t="str">
        <f t="shared" si="1"/>
        <v>Y</v>
      </c>
    </row>
    <row r="16" spans="1:14" s="19" customFormat="1" ht="25.2" customHeight="1">
      <c r="A16" s="100" t="s">
        <v>90</v>
      </c>
      <c r="B16" s="102"/>
      <c r="C16" s="39">
        <v>66268</v>
      </c>
      <c r="D16" s="33">
        <v>0</v>
      </c>
      <c r="E16" s="39">
        <v>66268</v>
      </c>
      <c r="F16" s="41">
        <v>41892</v>
      </c>
      <c r="G16" s="41">
        <v>24376</v>
      </c>
      <c r="H16" s="47">
        <v>0</v>
      </c>
      <c r="I16" s="25">
        <v>75327</v>
      </c>
      <c r="J16" s="26" t="s">
        <v>230</v>
      </c>
      <c r="K16" s="17"/>
      <c r="L16" s="17"/>
      <c r="M16" s="17"/>
      <c r="N16" s="19" t="str">
        <f t="shared" si="1"/>
        <v>Y</v>
      </c>
    </row>
    <row r="17" spans="1:14" s="19" customFormat="1" ht="25.2" customHeight="1">
      <c r="A17" s="69" t="s">
        <v>231</v>
      </c>
      <c r="B17" s="95"/>
      <c r="C17" s="39">
        <v>36303</v>
      </c>
      <c r="D17" s="25">
        <v>19309</v>
      </c>
      <c r="E17" s="25">
        <v>16994</v>
      </c>
      <c r="F17" s="39">
        <v>25709</v>
      </c>
      <c r="G17" s="39">
        <v>10594</v>
      </c>
      <c r="H17" s="31">
        <v>1066692</v>
      </c>
      <c r="I17" s="42">
        <v>38277</v>
      </c>
      <c r="J17" s="17" t="s">
        <v>232</v>
      </c>
      <c r="K17" s="17"/>
      <c r="L17" s="17"/>
      <c r="M17" s="17"/>
      <c r="N17" s="19" t="str">
        <f t="shared" si="1"/>
        <v>Y</v>
      </c>
    </row>
    <row r="18" spans="1:14" s="19" customFormat="1" ht="25.2" customHeight="1">
      <c r="A18" s="100" t="s">
        <v>233</v>
      </c>
      <c r="B18" s="102"/>
      <c r="C18" s="39">
        <v>18232</v>
      </c>
      <c r="D18" s="39">
        <v>15373</v>
      </c>
      <c r="E18" s="39">
        <v>2859</v>
      </c>
      <c r="F18" s="39">
        <v>10650</v>
      </c>
      <c r="G18" s="39">
        <v>7582</v>
      </c>
      <c r="H18" s="31">
        <v>4173650</v>
      </c>
      <c r="I18" s="25">
        <v>13156</v>
      </c>
      <c r="J18" s="17" t="s">
        <v>232</v>
      </c>
      <c r="K18" s="17"/>
      <c r="L18" s="17"/>
      <c r="M18" s="17"/>
      <c r="N18" s="19" t="str">
        <f t="shared" si="1"/>
        <v>Y</v>
      </c>
    </row>
    <row r="19" spans="1:14" s="19" customFormat="1" ht="25.2" customHeight="1">
      <c r="A19" s="69" t="s">
        <v>234</v>
      </c>
      <c r="B19" s="95"/>
      <c r="C19" s="55">
        <v>38507</v>
      </c>
      <c r="D19" s="55">
        <v>30310</v>
      </c>
      <c r="E19" s="55">
        <v>8197</v>
      </c>
      <c r="F19" s="39">
        <v>16626</v>
      </c>
      <c r="G19" s="39">
        <v>21881</v>
      </c>
      <c r="H19" s="56">
        <v>4867190</v>
      </c>
      <c r="I19" s="41">
        <v>37323</v>
      </c>
      <c r="J19" s="17" t="s">
        <v>232</v>
      </c>
      <c r="K19" s="17"/>
      <c r="L19" s="17"/>
      <c r="M19" s="17"/>
      <c r="N19" s="19" t="str">
        <f>IF(F19+G19=E19+D19,"Y","N")</f>
        <v>Y</v>
      </c>
    </row>
    <row r="20" spans="1:14" s="19" customFormat="1" ht="25.2" customHeight="1">
      <c r="A20" s="69" t="s">
        <v>235</v>
      </c>
      <c r="B20" s="95"/>
      <c r="C20" s="39">
        <v>11193</v>
      </c>
      <c r="D20" s="33">
        <v>0</v>
      </c>
      <c r="E20" s="41">
        <v>11193</v>
      </c>
      <c r="F20" s="41">
        <v>5335</v>
      </c>
      <c r="G20" s="41">
        <v>5858</v>
      </c>
      <c r="H20" s="33">
        <v>0</v>
      </c>
      <c r="I20" s="25">
        <v>12286</v>
      </c>
      <c r="J20" s="17" t="s">
        <v>236</v>
      </c>
      <c r="K20" s="17"/>
      <c r="L20" s="17"/>
      <c r="M20" s="17"/>
      <c r="N20" s="19" t="str">
        <f t="shared" si="1"/>
        <v>Y</v>
      </c>
    </row>
    <row r="21" spans="1:14" s="19" customFormat="1" ht="25.2" customHeight="1">
      <c r="A21" s="69" t="s">
        <v>237</v>
      </c>
      <c r="B21" s="70"/>
      <c r="C21" s="39">
        <v>17915</v>
      </c>
      <c r="D21" s="39">
        <v>17295</v>
      </c>
      <c r="E21" s="39">
        <v>620</v>
      </c>
      <c r="F21" s="39">
        <v>13068</v>
      </c>
      <c r="G21" s="39">
        <v>4847</v>
      </c>
      <c r="H21" s="31">
        <v>6470950</v>
      </c>
      <c r="I21" s="25">
        <v>14304</v>
      </c>
      <c r="J21" s="17" t="s">
        <v>238</v>
      </c>
      <c r="K21" s="17"/>
      <c r="L21" s="17"/>
      <c r="M21" s="17"/>
      <c r="N21" s="19" t="str">
        <f t="shared" si="1"/>
        <v>Y</v>
      </c>
    </row>
    <row r="22" spans="1:14" s="19" customFormat="1" ht="25.2" customHeight="1">
      <c r="A22" s="100" t="s">
        <v>239</v>
      </c>
      <c r="B22" s="101"/>
      <c r="C22" s="55">
        <v>770000</v>
      </c>
      <c r="D22" s="57">
        <v>0</v>
      </c>
      <c r="E22" s="55">
        <v>770000</v>
      </c>
      <c r="F22" s="55">
        <v>462000</v>
      </c>
      <c r="G22" s="55">
        <v>308000</v>
      </c>
      <c r="H22" s="57">
        <v>0</v>
      </c>
      <c r="I22" s="25">
        <v>657500</v>
      </c>
      <c r="J22" s="17" t="s">
        <v>240</v>
      </c>
      <c r="K22" s="17"/>
      <c r="L22" s="17"/>
      <c r="M22" s="17"/>
      <c r="N22" s="19" t="str">
        <f t="shared" si="1"/>
        <v>Y</v>
      </c>
    </row>
    <row r="23" spans="1:14" s="19" customFormat="1" ht="25.2" customHeight="1">
      <c r="A23" s="69" t="s">
        <v>241</v>
      </c>
      <c r="B23" s="95"/>
      <c r="C23" s="39">
        <v>441172</v>
      </c>
      <c r="D23" s="33">
        <v>0</v>
      </c>
      <c r="E23" s="25">
        <v>441172</v>
      </c>
      <c r="F23" s="55">
        <v>264703</v>
      </c>
      <c r="G23" s="55">
        <v>176469</v>
      </c>
      <c r="H23" s="33">
        <v>0</v>
      </c>
      <c r="I23" s="25">
        <v>417283</v>
      </c>
      <c r="J23" s="17" t="s">
        <v>242</v>
      </c>
      <c r="K23" s="17"/>
      <c r="L23" s="17"/>
      <c r="M23" s="17"/>
      <c r="N23" s="19" t="str">
        <f t="shared" si="1"/>
        <v>Y</v>
      </c>
    </row>
    <row r="24" spans="1:14" s="19" customFormat="1" ht="25.2" customHeight="1">
      <c r="A24" s="69" t="s">
        <v>243</v>
      </c>
      <c r="B24" s="95"/>
      <c r="C24" s="55">
        <v>15114</v>
      </c>
      <c r="D24" s="33">
        <v>0</v>
      </c>
      <c r="E24" s="25">
        <v>15114</v>
      </c>
      <c r="F24" s="25">
        <v>7217</v>
      </c>
      <c r="G24" s="25">
        <v>7897</v>
      </c>
      <c r="H24" s="33">
        <v>0</v>
      </c>
      <c r="I24" s="41">
        <v>13430</v>
      </c>
      <c r="J24" s="17" t="s">
        <v>244</v>
      </c>
      <c r="K24" s="17"/>
      <c r="L24" s="17"/>
      <c r="M24" s="17"/>
      <c r="N24" s="19" t="str">
        <f t="shared" si="1"/>
        <v>Y</v>
      </c>
    </row>
    <row r="25" spans="1:14" s="19" customFormat="1" ht="25.2" customHeight="1">
      <c r="A25" s="69" t="s">
        <v>245</v>
      </c>
      <c r="B25" s="70"/>
      <c r="C25" s="39">
        <v>71094</v>
      </c>
      <c r="D25" s="39">
        <v>48246</v>
      </c>
      <c r="E25" s="39">
        <v>22848</v>
      </c>
      <c r="F25" s="39">
        <v>45512</v>
      </c>
      <c r="G25" s="39">
        <v>25582</v>
      </c>
      <c r="H25" s="31">
        <v>1900315</v>
      </c>
      <c r="I25" s="35">
        <v>70954</v>
      </c>
      <c r="J25" s="17" t="s">
        <v>246</v>
      </c>
      <c r="K25" s="17"/>
      <c r="L25" s="17"/>
      <c r="M25" s="17"/>
      <c r="N25" s="19" t="str">
        <f t="shared" si="1"/>
        <v>Y</v>
      </c>
    </row>
    <row r="26" spans="1:14" s="19" customFormat="1" ht="25.2" customHeight="1">
      <c r="A26" s="69" t="s">
        <v>247</v>
      </c>
      <c r="B26" s="70"/>
      <c r="C26" s="39">
        <v>17489</v>
      </c>
      <c r="D26" s="39">
        <v>12493</v>
      </c>
      <c r="E26" s="39">
        <v>4996</v>
      </c>
      <c r="F26" s="39">
        <v>10319</v>
      </c>
      <c r="G26" s="39">
        <v>7170</v>
      </c>
      <c r="H26" s="31">
        <v>301885</v>
      </c>
      <c r="I26" s="35">
        <v>20827</v>
      </c>
      <c r="J26" s="17" t="s">
        <v>248</v>
      </c>
      <c r="K26" s="17"/>
      <c r="L26" s="17"/>
      <c r="M26" s="17"/>
      <c r="N26" s="19" t="str">
        <f t="shared" si="1"/>
        <v>Y</v>
      </c>
    </row>
    <row r="27" spans="1:14" s="19" customFormat="1" ht="25.2" customHeight="1">
      <c r="A27" s="69" t="s">
        <v>249</v>
      </c>
      <c r="B27" s="70"/>
      <c r="C27" s="39">
        <v>49765</v>
      </c>
      <c r="D27" s="37">
        <v>0</v>
      </c>
      <c r="E27" s="34">
        <v>49765</v>
      </c>
      <c r="F27" s="58">
        <v>31858</v>
      </c>
      <c r="G27" s="58">
        <v>17907</v>
      </c>
      <c r="H27" s="33">
        <v>0</v>
      </c>
      <c r="I27" s="41">
        <v>49668</v>
      </c>
      <c r="J27" s="17" t="s">
        <v>250</v>
      </c>
      <c r="K27" s="17"/>
      <c r="L27" s="17"/>
      <c r="M27" s="17"/>
      <c r="N27" s="19" t="str">
        <f t="shared" si="1"/>
        <v>Y</v>
      </c>
    </row>
    <row r="28" spans="1:14" s="19" customFormat="1" ht="25.2" customHeight="1">
      <c r="A28" s="69" t="s">
        <v>229</v>
      </c>
      <c r="B28" s="95"/>
      <c r="C28" s="39">
        <v>6013</v>
      </c>
      <c r="D28" s="33">
        <v>0</v>
      </c>
      <c r="E28" s="39">
        <v>6013</v>
      </c>
      <c r="F28" s="39">
        <v>3586</v>
      </c>
      <c r="G28" s="39">
        <v>2427</v>
      </c>
      <c r="H28" s="47">
        <v>0</v>
      </c>
      <c r="I28" s="41">
        <v>4172</v>
      </c>
      <c r="J28" s="17" t="s">
        <v>251</v>
      </c>
      <c r="K28" s="17"/>
      <c r="L28" s="17"/>
      <c r="M28" s="17"/>
      <c r="N28" s="19" t="str">
        <f t="shared" si="1"/>
        <v>Y</v>
      </c>
    </row>
    <row r="29" spans="1:14" s="19" customFormat="1" ht="25.2" customHeight="1">
      <c r="A29" s="69" t="s">
        <v>252</v>
      </c>
      <c r="B29" s="95"/>
      <c r="C29" s="39">
        <v>56876</v>
      </c>
      <c r="D29" s="50">
        <v>0</v>
      </c>
      <c r="E29" s="42">
        <v>56876</v>
      </c>
      <c r="F29" s="59">
        <v>36410</v>
      </c>
      <c r="G29" s="59">
        <v>20466</v>
      </c>
      <c r="H29" s="47">
        <v>0</v>
      </c>
      <c r="I29" s="25">
        <v>56763</v>
      </c>
      <c r="J29" s="17" t="s">
        <v>251</v>
      </c>
      <c r="K29" s="17"/>
      <c r="L29" s="17"/>
      <c r="M29" s="17"/>
      <c r="N29" s="19" t="str">
        <f t="shared" si="1"/>
        <v>Y</v>
      </c>
    </row>
    <row r="30" spans="1:14" s="19" customFormat="1" ht="25.2" customHeight="1">
      <c r="A30" s="69" t="s">
        <v>253</v>
      </c>
      <c r="B30" s="95"/>
      <c r="C30" s="39">
        <v>152774</v>
      </c>
      <c r="D30" s="25">
        <v>112130</v>
      </c>
      <c r="E30" s="51">
        <v>40644</v>
      </c>
      <c r="F30" s="34">
        <v>98291</v>
      </c>
      <c r="G30" s="34">
        <v>54483</v>
      </c>
      <c r="H30" s="31">
        <v>4543730</v>
      </c>
      <c r="I30" s="25">
        <v>151553</v>
      </c>
      <c r="J30" s="17" t="s">
        <v>254</v>
      </c>
      <c r="K30" s="17"/>
      <c r="L30" s="17"/>
      <c r="M30" s="17"/>
      <c r="N30" s="19" t="str">
        <f t="shared" si="1"/>
        <v>Y</v>
      </c>
    </row>
    <row r="31" spans="1:14" ht="25.2" customHeight="1">
      <c r="A31" s="3" t="s">
        <v>255</v>
      </c>
      <c r="B31" s="10"/>
      <c r="C31" s="10"/>
      <c r="D31" s="10"/>
      <c r="E31" s="10"/>
      <c r="F31" s="10"/>
      <c r="G31" s="10"/>
      <c r="H31" s="10"/>
      <c r="I31" s="10"/>
      <c r="J31" s="10"/>
      <c r="K31" s="10"/>
      <c r="L31" s="11"/>
    </row>
    <row r="32" spans="1:14" ht="25.2" customHeight="1">
      <c r="A32" s="3" t="s">
        <v>256</v>
      </c>
      <c r="B32" s="10"/>
      <c r="C32" s="10"/>
      <c r="D32" s="10"/>
      <c r="E32" s="10"/>
      <c r="F32" s="10"/>
      <c r="G32" s="10"/>
      <c r="H32" s="10"/>
      <c r="I32" s="10"/>
      <c r="J32" s="10"/>
      <c r="K32" s="10"/>
      <c r="L32" s="12" t="s">
        <v>257</v>
      </c>
    </row>
    <row r="33" spans="1:12" ht="25.2" customHeight="1">
      <c r="A33" s="3" t="s">
        <v>258</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259</v>
      </c>
      <c r="B35" s="1"/>
      <c r="C35" s="1"/>
      <c r="D35" s="27" t="s">
        <v>3</v>
      </c>
      <c r="E35" s="29"/>
      <c r="F35" s="27"/>
      <c r="G35" s="29" t="s">
        <v>260</v>
      </c>
      <c r="H35" s="30"/>
      <c r="I35" s="30"/>
      <c r="J35" s="9" t="s">
        <v>261</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s>
  <phoneticPr fontId="2" type="noConversion"/>
  <conditionalFormatting sqref="N1:N1048576">
    <cfRule type="cellIs" dxfId="9"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23" activePane="bottomLeft" state="frozen"/>
      <selection activeCell="F8" sqref="F8:G8"/>
      <selection pane="bottomLeft" sqref="A1:IV65536"/>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 min="13" max="13" width="15.3320312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262</v>
      </c>
      <c r="F5" s="76"/>
      <c r="G5" s="76"/>
      <c r="H5" s="76"/>
      <c r="I5" s="76"/>
      <c r="J5" s="8"/>
      <c r="K5" s="8"/>
      <c r="L5" s="9" t="s">
        <v>67</v>
      </c>
    </row>
    <row r="6" spans="1:14" s="6" customFormat="1" ht="25.2" customHeight="1">
      <c r="A6" s="78" t="s">
        <v>68</v>
      </c>
      <c r="B6" s="79"/>
      <c r="C6" s="77" t="s">
        <v>69</v>
      </c>
      <c r="D6" s="77"/>
      <c r="E6" s="77"/>
      <c r="F6" s="77"/>
      <c r="G6" s="77"/>
      <c r="H6" s="81" t="s">
        <v>70</v>
      </c>
      <c r="I6" s="75" t="s">
        <v>71</v>
      </c>
      <c r="J6" s="83" t="s">
        <v>72</v>
      </c>
      <c r="K6" s="78"/>
      <c r="L6" s="78"/>
    </row>
    <row r="7" spans="1:14" s="15" customFormat="1" ht="48.6">
      <c r="A7" s="76"/>
      <c r="B7" s="80"/>
      <c r="C7" s="14" t="s">
        <v>73</v>
      </c>
      <c r="D7" s="14" t="s">
        <v>74</v>
      </c>
      <c r="E7" s="14" t="s">
        <v>75</v>
      </c>
      <c r="F7" s="16" t="s">
        <v>76</v>
      </c>
      <c r="G7" s="16" t="s">
        <v>77</v>
      </c>
      <c r="H7" s="82"/>
      <c r="I7" s="75"/>
      <c r="J7" s="84"/>
      <c r="K7" s="76"/>
      <c r="L7" s="76"/>
    </row>
    <row r="8" spans="1:14" ht="25.2" customHeight="1">
      <c r="A8" s="87" t="s">
        <v>78</v>
      </c>
      <c r="B8" s="88"/>
      <c r="C8" s="25">
        <f t="shared" ref="C8:H8" si="0">SUM(C9:C30)</f>
        <v>1953087</v>
      </c>
      <c r="D8" s="25">
        <f t="shared" si="0"/>
        <v>241622</v>
      </c>
      <c r="E8" s="25">
        <f t="shared" si="0"/>
        <v>1711465</v>
      </c>
      <c r="F8" s="25">
        <f t="shared" si="0"/>
        <v>1094826</v>
      </c>
      <c r="G8" s="25">
        <f t="shared" si="0"/>
        <v>858261</v>
      </c>
      <c r="H8" s="31">
        <f t="shared" si="0"/>
        <v>17166425</v>
      </c>
      <c r="I8" s="25">
        <v>1988488</v>
      </c>
      <c r="J8" s="71"/>
      <c r="K8" s="71"/>
      <c r="L8" s="71"/>
      <c r="M8" s="24"/>
      <c r="N8" t="str">
        <f>IF(F8+G8=E8+D8,"Y","N")</f>
        <v>Y</v>
      </c>
    </row>
    <row r="9" spans="1:14" s="23" customFormat="1" ht="25.2" customHeight="1">
      <c r="A9" s="85" t="s">
        <v>79</v>
      </c>
      <c r="B9" s="98"/>
      <c r="C9" s="55">
        <v>2289</v>
      </c>
      <c r="D9" s="55">
        <v>2080</v>
      </c>
      <c r="E9" s="55">
        <v>209</v>
      </c>
      <c r="F9" s="39">
        <v>1302</v>
      </c>
      <c r="G9" s="39">
        <v>987</v>
      </c>
      <c r="H9" s="31">
        <v>216050</v>
      </c>
      <c r="I9" s="25">
        <v>3434</v>
      </c>
      <c r="J9" s="22" t="s">
        <v>80</v>
      </c>
      <c r="K9" s="22"/>
      <c r="L9" s="22"/>
      <c r="M9" s="22"/>
      <c r="N9" s="23" t="str">
        <f t="shared" ref="N9:N30" si="1">IF(F9+G9=E9+D9,"Y","N")</f>
        <v>Y</v>
      </c>
    </row>
    <row r="10" spans="1:14" s="23" customFormat="1" ht="25.2" customHeight="1">
      <c r="A10" s="103" t="s">
        <v>81</v>
      </c>
      <c r="B10" s="91"/>
      <c r="C10" s="41">
        <v>36430</v>
      </c>
      <c r="D10" s="41">
        <v>26124</v>
      </c>
      <c r="E10" s="41">
        <v>10306</v>
      </c>
      <c r="F10" s="41">
        <v>19920</v>
      </c>
      <c r="G10" s="41">
        <v>16510</v>
      </c>
      <c r="H10" s="31">
        <v>650950</v>
      </c>
      <c r="I10" s="41">
        <v>64801</v>
      </c>
      <c r="J10" s="22" t="s">
        <v>80</v>
      </c>
      <c r="K10" s="22"/>
      <c r="L10" s="22"/>
      <c r="M10" s="22"/>
      <c r="N10" s="23" t="str">
        <f t="shared" si="1"/>
        <v>Y</v>
      </c>
    </row>
    <row r="11" spans="1:14" s="23" customFormat="1" ht="25.2" customHeight="1">
      <c r="A11" s="85" t="s">
        <v>82</v>
      </c>
      <c r="B11" s="99"/>
      <c r="C11" s="41">
        <v>19332</v>
      </c>
      <c r="D11" s="32">
        <v>0</v>
      </c>
      <c r="E11" s="41">
        <v>19332</v>
      </c>
      <c r="F11" s="41">
        <v>9075</v>
      </c>
      <c r="G11" s="41">
        <v>10257</v>
      </c>
      <c r="H11" s="33">
        <v>0</v>
      </c>
      <c r="I11" s="25">
        <v>30117</v>
      </c>
      <c r="J11" s="40" t="s">
        <v>83</v>
      </c>
      <c r="K11" s="22"/>
      <c r="L11" s="22"/>
      <c r="M11" s="22"/>
      <c r="N11" s="23" t="str">
        <f>IF(F11+G11=E11+D11,"Y","N")</f>
        <v>Y</v>
      </c>
    </row>
    <row r="12" spans="1:14" s="23" customFormat="1" ht="25.2" customHeight="1">
      <c r="A12" s="103" t="s">
        <v>84</v>
      </c>
      <c r="B12" s="104"/>
      <c r="C12" s="39">
        <v>17215</v>
      </c>
      <c r="D12" s="33">
        <v>0</v>
      </c>
      <c r="E12" s="39">
        <v>17215</v>
      </c>
      <c r="F12" s="41">
        <v>8366</v>
      </c>
      <c r="G12" s="39">
        <v>8849</v>
      </c>
      <c r="H12" s="33">
        <v>0</v>
      </c>
      <c r="I12" s="25">
        <v>14952</v>
      </c>
      <c r="J12" s="28" t="s">
        <v>85</v>
      </c>
      <c r="K12" s="22"/>
      <c r="L12" s="22"/>
      <c r="M12" s="22"/>
      <c r="N12" s="23" t="str">
        <f t="shared" si="1"/>
        <v>Y</v>
      </c>
    </row>
    <row r="13" spans="1:14" s="19" customFormat="1" ht="25.2" customHeight="1">
      <c r="A13" s="85" t="s">
        <v>86</v>
      </c>
      <c r="B13" s="86"/>
      <c r="C13" s="55">
        <v>30547</v>
      </c>
      <c r="D13" s="55">
        <v>19673</v>
      </c>
      <c r="E13" s="55">
        <v>10874</v>
      </c>
      <c r="F13" s="39">
        <v>7011</v>
      </c>
      <c r="G13" s="39">
        <v>23536</v>
      </c>
      <c r="H13" s="56">
        <v>845431</v>
      </c>
      <c r="I13" s="41">
        <v>22196</v>
      </c>
      <c r="J13" s="18" t="s">
        <v>87</v>
      </c>
      <c r="K13" s="18"/>
      <c r="L13" s="18"/>
      <c r="M13" s="18"/>
      <c r="N13" s="19" t="str">
        <f t="shared" si="1"/>
        <v>Y</v>
      </c>
    </row>
    <row r="14" spans="1:14" s="19" customFormat="1" ht="25.2" customHeight="1">
      <c r="A14" s="69" t="s">
        <v>88</v>
      </c>
      <c r="B14" s="96"/>
      <c r="C14" s="55">
        <v>28822</v>
      </c>
      <c r="D14" s="55">
        <v>25503</v>
      </c>
      <c r="E14" s="55">
        <v>3319</v>
      </c>
      <c r="F14" s="39">
        <v>10025</v>
      </c>
      <c r="G14" s="39">
        <v>18797</v>
      </c>
      <c r="H14" s="56">
        <v>1998363</v>
      </c>
      <c r="I14" s="25">
        <v>33129</v>
      </c>
      <c r="J14" s="17" t="s">
        <v>80</v>
      </c>
      <c r="K14" s="18"/>
      <c r="L14" s="18"/>
      <c r="M14" s="18"/>
      <c r="N14" s="19" t="str">
        <f t="shared" si="1"/>
        <v>Y</v>
      </c>
    </row>
    <row r="15" spans="1:14" s="19" customFormat="1" ht="25.2" customHeight="1">
      <c r="A15" s="69" t="s">
        <v>89</v>
      </c>
      <c r="B15" s="95"/>
      <c r="C15" s="41">
        <v>19685</v>
      </c>
      <c r="D15" s="41">
        <v>19204</v>
      </c>
      <c r="E15" s="41">
        <v>481</v>
      </c>
      <c r="F15" s="46">
        <v>4726</v>
      </c>
      <c r="G15" s="46">
        <v>14959</v>
      </c>
      <c r="H15" s="31">
        <v>919814</v>
      </c>
      <c r="I15" s="41">
        <v>20910</v>
      </c>
      <c r="J15" s="17" t="s">
        <v>80</v>
      </c>
      <c r="K15" s="18"/>
      <c r="L15" s="18"/>
      <c r="M15" s="18"/>
      <c r="N15" s="19" t="str">
        <f t="shared" si="1"/>
        <v>Y</v>
      </c>
    </row>
    <row r="16" spans="1:14" s="19" customFormat="1" ht="25.2" customHeight="1">
      <c r="A16" s="100" t="s">
        <v>90</v>
      </c>
      <c r="B16" s="102"/>
      <c r="C16" s="39">
        <v>58534</v>
      </c>
      <c r="D16" s="33">
        <v>0</v>
      </c>
      <c r="E16" s="39">
        <v>58534</v>
      </c>
      <c r="F16" s="41">
        <v>32180</v>
      </c>
      <c r="G16" s="41">
        <v>26354</v>
      </c>
      <c r="H16" s="47">
        <v>0</v>
      </c>
      <c r="I16" s="25">
        <v>68054</v>
      </c>
      <c r="J16" s="26" t="s">
        <v>91</v>
      </c>
      <c r="K16" s="17"/>
      <c r="L16" s="17"/>
      <c r="M16" s="17"/>
      <c r="N16" s="19" t="str">
        <f t="shared" si="1"/>
        <v>Y</v>
      </c>
    </row>
    <row r="17" spans="1:14" s="19" customFormat="1" ht="25.2" customHeight="1">
      <c r="A17" s="69" t="s">
        <v>92</v>
      </c>
      <c r="B17" s="95"/>
      <c r="C17" s="39">
        <v>35314</v>
      </c>
      <c r="D17" s="25">
        <v>18950</v>
      </c>
      <c r="E17" s="25">
        <v>16364</v>
      </c>
      <c r="F17" s="39">
        <v>22296</v>
      </c>
      <c r="G17" s="39">
        <v>13018</v>
      </c>
      <c r="H17" s="56">
        <v>679252</v>
      </c>
      <c r="I17" s="42">
        <v>41176</v>
      </c>
      <c r="J17" s="17" t="s">
        <v>80</v>
      </c>
      <c r="K17" s="17"/>
      <c r="L17" s="17"/>
      <c r="M17" s="17"/>
      <c r="N17" s="19" t="str">
        <f t="shared" si="1"/>
        <v>Y</v>
      </c>
    </row>
    <row r="18" spans="1:14" s="19" customFormat="1" ht="25.2" customHeight="1">
      <c r="A18" s="93" t="s">
        <v>93</v>
      </c>
      <c r="B18" s="97"/>
      <c r="C18" s="39">
        <v>11043</v>
      </c>
      <c r="D18" s="39">
        <v>9313</v>
      </c>
      <c r="E18" s="39">
        <v>1730</v>
      </c>
      <c r="F18" s="39">
        <v>5694</v>
      </c>
      <c r="G18" s="39">
        <v>5349</v>
      </c>
      <c r="H18" s="31">
        <v>2429540</v>
      </c>
      <c r="I18" s="25">
        <v>8253</v>
      </c>
      <c r="J18" s="17" t="s">
        <v>80</v>
      </c>
      <c r="K18" s="17"/>
      <c r="L18" s="17"/>
      <c r="M18" s="17"/>
      <c r="N18" s="19" t="str">
        <f t="shared" si="1"/>
        <v>Y</v>
      </c>
    </row>
    <row r="19" spans="1:14" s="19" customFormat="1" ht="25.2" customHeight="1">
      <c r="A19" s="69" t="s">
        <v>94</v>
      </c>
      <c r="B19" s="95"/>
      <c r="C19" s="55">
        <v>16858</v>
      </c>
      <c r="D19" s="55">
        <v>11604</v>
      </c>
      <c r="E19" s="55">
        <v>5254</v>
      </c>
      <c r="F19" s="39">
        <v>6816</v>
      </c>
      <c r="G19" s="39">
        <v>10042</v>
      </c>
      <c r="H19" s="56">
        <v>2180680</v>
      </c>
      <c r="I19" s="41">
        <v>26603</v>
      </c>
      <c r="J19" s="17" t="s">
        <v>80</v>
      </c>
      <c r="K19" s="17"/>
      <c r="L19" s="17"/>
      <c r="M19" s="17"/>
      <c r="N19" s="19" t="str">
        <f>IF(F19+G19=E19+D19,"Y","N")</f>
        <v>Y</v>
      </c>
    </row>
    <row r="20" spans="1:14" s="19" customFormat="1" ht="25.2" customHeight="1">
      <c r="A20" s="69" t="s">
        <v>95</v>
      </c>
      <c r="B20" s="95"/>
      <c r="C20" s="39">
        <v>8759</v>
      </c>
      <c r="D20" s="33">
        <v>0</v>
      </c>
      <c r="E20" s="41">
        <v>8759</v>
      </c>
      <c r="F20" s="41">
        <v>3887</v>
      </c>
      <c r="G20" s="41">
        <v>4872</v>
      </c>
      <c r="H20" s="33">
        <v>0</v>
      </c>
      <c r="I20" s="25">
        <v>9857</v>
      </c>
      <c r="J20" s="17" t="s">
        <v>80</v>
      </c>
      <c r="K20" s="17"/>
      <c r="L20" s="17"/>
      <c r="M20" s="17"/>
      <c r="N20" s="19" t="str">
        <f t="shared" si="1"/>
        <v>Y</v>
      </c>
    </row>
    <row r="21" spans="1:14" s="19" customFormat="1" ht="25.2" customHeight="1">
      <c r="A21" s="69" t="s">
        <v>96</v>
      </c>
      <c r="B21" s="70"/>
      <c r="C21" s="39">
        <v>9047</v>
      </c>
      <c r="D21" s="39">
        <v>8801</v>
      </c>
      <c r="E21" s="39">
        <v>246</v>
      </c>
      <c r="F21" s="39">
        <v>6031</v>
      </c>
      <c r="G21" s="39">
        <v>3016</v>
      </c>
      <c r="H21" s="31">
        <v>3187760</v>
      </c>
      <c r="I21" s="25">
        <v>10738</v>
      </c>
      <c r="J21" s="17" t="s">
        <v>87</v>
      </c>
      <c r="K21" s="17"/>
      <c r="L21" s="17"/>
      <c r="M21" s="17"/>
      <c r="N21" s="19" t="str">
        <f t="shared" si="1"/>
        <v>Y</v>
      </c>
    </row>
    <row r="22" spans="1:14" s="19" customFormat="1" ht="25.2" customHeight="1">
      <c r="A22" s="100" t="s">
        <v>97</v>
      </c>
      <c r="B22" s="101"/>
      <c r="C22" s="55">
        <v>900800</v>
      </c>
      <c r="D22" s="57">
        <v>0</v>
      </c>
      <c r="E22" s="55">
        <v>900800</v>
      </c>
      <c r="F22" s="55">
        <v>540480</v>
      </c>
      <c r="G22" s="55">
        <v>360320</v>
      </c>
      <c r="H22" s="57">
        <v>0</v>
      </c>
      <c r="I22" s="25">
        <v>900000</v>
      </c>
      <c r="J22" s="17" t="s">
        <v>98</v>
      </c>
      <c r="K22" s="17"/>
      <c r="L22" s="17"/>
      <c r="M22" s="17"/>
      <c r="N22" s="19" t="str">
        <f t="shared" si="1"/>
        <v>Y</v>
      </c>
    </row>
    <row r="23" spans="1:14" s="19" customFormat="1" ht="25.2" customHeight="1">
      <c r="A23" s="69" t="s">
        <v>99</v>
      </c>
      <c r="B23" s="95"/>
      <c r="C23" s="39">
        <v>529407</v>
      </c>
      <c r="D23" s="33">
        <v>0</v>
      </c>
      <c r="E23" s="25">
        <v>529407</v>
      </c>
      <c r="F23" s="55">
        <v>317644</v>
      </c>
      <c r="G23" s="55">
        <v>211763</v>
      </c>
      <c r="H23" s="33">
        <v>0</v>
      </c>
      <c r="I23" s="25">
        <v>421456</v>
      </c>
      <c r="J23" s="17" t="s">
        <v>100</v>
      </c>
      <c r="K23" s="17"/>
      <c r="L23" s="17"/>
      <c r="M23" s="17"/>
      <c r="N23" s="19" t="str">
        <f t="shared" si="1"/>
        <v>Y</v>
      </c>
    </row>
    <row r="24" spans="1:14" s="19" customFormat="1" ht="25.2" customHeight="1">
      <c r="A24" s="69" t="s">
        <v>101</v>
      </c>
      <c r="B24" s="95"/>
      <c r="C24" s="55">
        <v>12322</v>
      </c>
      <c r="D24" s="33">
        <v>0</v>
      </c>
      <c r="E24" s="25">
        <v>12322</v>
      </c>
      <c r="F24" s="25">
        <v>3733</v>
      </c>
      <c r="G24" s="25">
        <v>8589</v>
      </c>
      <c r="H24" s="33">
        <v>0</v>
      </c>
      <c r="I24" s="41">
        <v>10739</v>
      </c>
      <c r="J24" s="17" t="s">
        <v>102</v>
      </c>
      <c r="K24" s="17"/>
      <c r="L24" s="17"/>
      <c r="M24" s="17"/>
      <c r="N24" s="19" t="str">
        <f t="shared" si="1"/>
        <v>Y</v>
      </c>
    </row>
    <row r="25" spans="1:14" s="19" customFormat="1" ht="25.2" customHeight="1">
      <c r="A25" s="69" t="s">
        <v>103</v>
      </c>
      <c r="B25" s="70"/>
      <c r="C25" s="39">
        <v>46495</v>
      </c>
      <c r="D25" s="39">
        <v>29658</v>
      </c>
      <c r="E25" s="39">
        <v>16837</v>
      </c>
      <c r="F25" s="39">
        <v>20597</v>
      </c>
      <c r="G25" s="39">
        <v>25898</v>
      </c>
      <c r="H25" s="56">
        <v>1306950</v>
      </c>
      <c r="I25" s="35">
        <v>62166</v>
      </c>
      <c r="J25" s="17" t="s">
        <v>87</v>
      </c>
      <c r="K25" s="17"/>
      <c r="L25" s="17"/>
      <c r="M25" s="17"/>
      <c r="N25" s="19" t="str">
        <f t="shared" si="1"/>
        <v>Y</v>
      </c>
    </row>
    <row r="26" spans="1:14" s="19" customFormat="1" ht="25.2" customHeight="1">
      <c r="A26" s="69" t="s">
        <v>104</v>
      </c>
      <c r="B26" s="70"/>
      <c r="C26" s="39">
        <v>8927</v>
      </c>
      <c r="D26" s="39">
        <v>6377</v>
      </c>
      <c r="E26" s="39">
        <v>2550</v>
      </c>
      <c r="F26" s="39">
        <v>3714</v>
      </c>
      <c r="G26" s="39">
        <v>5213</v>
      </c>
      <c r="H26" s="56">
        <v>155615</v>
      </c>
      <c r="I26" s="35">
        <v>17471</v>
      </c>
      <c r="J26" s="17" t="s">
        <v>105</v>
      </c>
      <c r="K26" s="17"/>
      <c r="L26" s="17"/>
      <c r="M26" s="17"/>
      <c r="N26" s="19" t="str">
        <f t="shared" si="1"/>
        <v>Y</v>
      </c>
    </row>
    <row r="27" spans="1:14" s="19" customFormat="1" ht="25.2" customHeight="1">
      <c r="A27" s="69" t="s">
        <v>106</v>
      </c>
      <c r="B27" s="70"/>
      <c r="C27" s="39">
        <v>32547</v>
      </c>
      <c r="D27" s="37">
        <v>0</v>
      </c>
      <c r="E27" s="34">
        <v>32547</v>
      </c>
      <c r="F27" s="58">
        <v>14418</v>
      </c>
      <c r="G27" s="58">
        <v>18129</v>
      </c>
      <c r="H27" s="33">
        <v>0</v>
      </c>
      <c r="I27" s="41">
        <v>43517</v>
      </c>
      <c r="J27" s="17" t="s">
        <v>102</v>
      </c>
      <c r="K27" s="17"/>
      <c r="L27" s="17"/>
      <c r="M27" s="17"/>
      <c r="N27" s="19" t="str">
        <f t="shared" si="1"/>
        <v>Y</v>
      </c>
    </row>
    <row r="28" spans="1:14" s="19" customFormat="1" ht="25.2" customHeight="1">
      <c r="A28" s="69" t="s">
        <v>107</v>
      </c>
      <c r="B28" s="95"/>
      <c r="C28" s="39">
        <v>4568</v>
      </c>
      <c r="D28" s="33">
        <v>0</v>
      </c>
      <c r="E28" s="39">
        <v>4568</v>
      </c>
      <c r="F28" s="39">
        <v>2016</v>
      </c>
      <c r="G28" s="39">
        <v>2552</v>
      </c>
      <c r="H28" s="47">
        <v>0</v>
      </c>
      <c r="I28" s="41">
        <v>3593</v>
      </c>
      <c r="J28" s="17" t="s">
        <v>102</v>
      </c>
      <c r="K28" s="17"/>
      <c r="L28" s="17"/>
      <c r="M28" s="17"/>
      <c r="N28" s="19" t="str">
        <f t="shared" si="1"/>
        <v>Y</v>
      </c>
    </row>
    <row r="29" spans="1:14" s="19" customFormat="1" ht="25.2" customHeight="1">
      <c r="A29" s="69" t="s">
        <v>108</v>
      </c>
      <c r="B29" s="95"/>
      <c r="C29" s="39">
        <v>37196</v>
      </c>
      <c r="D29" s="50">
        <v>0</v>
      </c>
      <c r="E29" s="42">
        <v>37196</v>
      </c>
      <c r="F29" s="59">
        <v>16478</v>
      </c>
      <c r="G29" s="59">
        <v>20718</v>
      </c>
      <c r="H29" s="47">
        <v>0</v>
      </c>
      <c r="I29" s="25">
        <v>49733</v>
      </c>
      <c r="J29" s="17" t="s">
        <v>102</v>
      </c>
      <c r="K29" s="17"/>
      <c r="L29" s="17"/>
      <c r="M29" s="17"/>
      <c r="N29" s="19" t="str">
        <f t="shared" si="1"/>
        <v>Y</v>
      </c>
    </row>
    <row r="30" spans="1:14" s="19" customFormat="1" ht="25.2" customHeight="1">
      <c r="A30" s="69" t="s">
        <v>109</v>
      </c>
      <c r="B30" s="95"/>
      <c r="C30" s="39">
        <v>86950</v>
      </c>
      <c r="D30" s="25">
        <v>64335</v>
      </c>
      <c r="E30" s="51">
        <v>22615</v>
      </c>
      <c r="F30" s="34">
        <v>38417</v>
      </c>
      <c r="G30" s="34">
        <v>48533</v>
      </c>
      <c r="H30" s="56">
        <v>2596020</v>
      </c>
      <c r="I30" s="25">
        <v>125593</v>
      </c>
      <c r="J30" s="17" t="s">
        <v>87</v>
      </c>
      <c r="K30" s="17"/>
      <c r="L30" s="17"/>
      <c r="M30" s="17"/>
      <c r="N30" s="19" t="str">
        <f t="shared" si="1"/>
        <v>Y</v>
      </c>
    </row>
    <row r="31" spans="1:14" ht="25.2" customHeight="1">
      <c r="A31" s="3" t="s">
        <v>110</v>
      </c>
      <c r="B31" s="10"/>
      <c r="C31" s="10"/>
      <c r="D31" s="10"/>
      <c r="E31" s="10"/>
      <c r="F31" s="10"/>
      <c r="G31" s="10"/>
      <c r="H31" s="10"/>
      <c r="I31" s="10"/>
      <c r="J31" s="10"/>
      <c r="K31" s="10"/>
      <c r="L31" s="11"/>
    </row>
    <row r="32" spans="1:14" ht="25.2" customHeight="1">
      <c r="A32" s="3" t="s">
        <v>111</v>
      </c>
      <c r="B32" s="10"/>
      <c r="C32" s="10"/>
      <c r="D32" s="10"/>
      <c r="E32" s="10"/>
      <c r="F32" s="10"/>
      <c r="G32" s="10"/>
      <c r="H32" s="10"/>
      <c r="I32" s="10"/>
      <c r="J32" s="10"/>
      <c r="K32" s="10"/>
      <c r="L32" s="12" t="s">
        <v>263</v>
      </c>
    </row>
    <row r="33" spans="1:12" ht="25.2" customHeight="1">
      <c r="A33" s="3" t="s">
        <v>113</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114</v>
      </c>
      <c r="B35" s="1"/>
      <c r="C35" s="1"/>
      <c r="D35" s="27" t="s">
        <v>3</v>
      </c>
      <c r="E35" s="29"/>
      <c r="F35" s="27"/>
      <c r="G35" s="29" t="s">
        <v>115</v>
      </c>
      <c r="H35" s="30"/>
      <c r="I35" s="30"/>
      <c r="J35" s="9" t="s">
        <v>116</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s>
  <phoneticPr fontId="2" type="noConversion"/>
  <conditionalFormatting sqref="N1:N1048576">
    <cfRule type="cellIs" dxfId="8"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23" activePane="bottomLeft" state="frozen"/>
      <selection activeCell="F8" sqref="F8:G8"/>
      <selection pane="bottomLeft" activeCell="J14" sqref="J14"/>
    </sheetView>
  </sheetViews>
  <sheetFormatPr defaultRowHeight="16.2"/>
  <cols>
    <col min="1" max="1" width="10.6640625" customWidth="1"/>
    <col min="3" max="3" width="16.44140625" customWidth="1"/>
    <col min="4" max="7" width="14.6640625" customWidth="1"/>
    <col min="8" max="8" width="18.6640625" style="21" customWidth="1"/>
    <col min="9" max="9" width="15.109375" customWidth="1"/>
    <col min="10" max="10" width="11.6640625" customWidth="1"/>
    <col min="11" max="11" width="13.33203125" customWidth="1"/>
    <col min="12" max="12" width="23.109375" customWidth="1"/>
    <col min="13" max="13" width="14.8867187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264</v>
      </c>
      <c r="F5" s="76"/>
      <c r="G5" s="76"/>
      <c r="H5" s="76"/>
      <c r="I5" s="76"/>
      <c r="J5" s="8"/>
      <c r="K5" s="8"/>
      <c r="L5" s="9" t="s">
        <v>67</v>
      </c>
    </row>
    <row r="6" spans="1:14" s="6" customFormat="1" ht="25.2" customHeight="1">
      <c r="A6" s="78" t="s">
        <v>68</v>
      </c>
      <c r="B6" s="79"/>
      <c r="C6" s="77" t="s">
        <v>69</v>
      </c>
      <c r="D6" s="77"/>
      <c r="E6" s="77"/>
      <c r="F6" s="77"/>
      <c r="G6" s="77"/>
      <c r="H6" s="81" t="s">
        <v>70</v>
      </c>
      <c r="I6" s="75" t="s">
        <v>71</v>
      </c>
      <c r="J6" s="83" t="s">
        <v>72</v>
      </c>
      <c r="K6" s="78"/>
      <c r="L6" s="78"/>
    </row>
    <row r="7" spans="1:14" s="15" customFormat="1" ht="48.6">
      <c r="A7" s="76"/>
      <c r="B7" s="80"/>
      <c r="C7" s="14" t="s">
        <v>73</v>
      </c>
      <c r="D7" s="14" t="s">
        <v>74</v>
      </c>
      <c r="E7" s="14" t="s">
        <v>75</v>
      </c>
      <c r="F7" s="16" t="s">
        <v>76</v>
      </c>
      <c r="G7" s="16" t="s">
        <v>77</v>
      </c>
      <c r="H7" s="82"/>
      <c r="I7" s="75"/>
      <c r="J7" s="84"/>
      <c r="K7" s="76"/>
      <c r="L7" s="76"/>
    </row>
    <row r="8" spans="1:14" ht="25.2" customHeight="1">
      <c r="A8" s="87" t="s">
        <v>78</v>
      </c>
      <c r="B8" s="88"/>
      <c r="C8" s="25">
        <f t="shared" ref="C8:H8" si="0">SUM(C9:C30)</f>
        <v>1701523</v>
      </c>
      <c r="D8" s="25">
        <f t="shared" si="0"/>
        <v>209079</v>
      </c>
      <c r="E8" s="25">
        <f t="shared" si="0"/>
        <v>1492444</v>
      </c>
      <c r="F8" s="25">
        <f t="shared" si="0"/>
        <v>974390</v>
      </c>
      <c r="G8" s="25">
        <f t="shared" si="0"/>
        <v>727133</v>
      </c>
      <c r="H8" s="31">
        <f t="shared" si="0"/>
        <v>13712195</v>
      </c>
      <c r="I8" s="25">
        <v>1692367</v>
      </c>
      <c r="J8" s="71"/>
      <c r="K8" s="71"/>
      <c r="L8" s="71"/>
      <c r="M8" s="24"/>
      <c r="N8" t="str">
        <f>IF(F8+G8=E8+D8,"Y","N")</f>
        <v>Y</v>
      </c>
    </row>
    <row r="9" spans="1:14" s="23" customFormat="1" ht="25.2" customHeight="1">
      <c r="A9" s="85" t="s">
        <v>79</v>
      </c>
      <c r="B9" s="98"/>
      <c r="C9" s="55">
        <v>2374</v>
      </c>
      <c r="D9" s="55">
        <v>2186</v>
      </c>
      <c r="E9" s="55">
        <v>188</v>
      </c>
      <c r="F9" s="39">
        <v>1541</v>
      </c>
      <c r="G9" s="39">
        <v>833</v>
      </c>
      <c r="H9" s="31">
        <v>196050</v>
      </c>
      <c r="I9" s="25">
        <v>3049</v>
      </c>
      <c r="J9" s="22" t="s">
        <v>80</v>
      </c>
      <c r="K9" s="22"/>
      <c r="L9" s="22"/>
      <c r="M9" s="22"/>
      <c r="N9" s="23" t="str">
        <f t="shared" ref="N9:N30" si="1">IF(F9+G9=E9+D9,"Y","N")</f>
        <v>Y</v>
      </c>
    </row>
    <row r="10" spans="1:14" s="23" customFormat="1" ht="25.2" customHeight="1">
      <c r="A10" s="103" t="s">
        <v>81</v>
      </c>
      <c r="B10" s="91"/>
      <c r="C10" s="41">
        <v>30855</v>
      </c>
      <c r="D10" s="41">
        <v>24441</v>
      </c>
      <c r="E10" s="41">
        <v>6414</v>
      </c>
      <c r="F10" s="41">
        <v>20024</v>
      </c>
      <c r="G10" s="41">
        <v>10831</v>
      </c>
      <c r="H10" s="31">
        <v>610125</v>
      </c>
      <c r="I10" s="41">
        <v>35978</v>
      </c>
      <c r="J10" s="22" t="s">
        <v>80</v>
      </c>
      <c r="K10" s="22"/>
      <c r="L10" s="22"/>
      <c r="M10" s="22"/>
      <c r="N10" s="23" t="str">
        <f t="shared" si="1"/>
        <v>Y</v>
      </c>
    </row>
    <row r="11" spans="1:14" s="23" customFormat="1" ht="25.2" customHeight="1">
      <c r="A11" s="85" t="s">
        <v>82</v>
      </c>
      <c r="B11" s="99"/>
      <c r="C11" s="41">
        <v>18786</v>
      </c>
      <c r="D11" s="32">
        <v>0</v>
      </c>
      <c r="E11" s="41">
        <v>18786</v>
      </c>
      <c r="F11" s="41">
        <v>11636</v>
      </c>
      <c r="G11" s="41">
        <v>7150</v>
      </c>
      <c r="H11" s="33">
        <v>0</v>
      </c>
      <c r="I11" s="25">
        <v>14654</v>
      </c>
      <c r="J11" s="40" t="s">
        <v>83</v>
      </c>
      <c r="K11" s="22"/>
      <c r="L11" s="22"/>
      <c r="M11" s="22"/>
      <c r="N11" s="23" t="str">
        <f>IF(F11+G11=E11+D11,"Y","N")</f>
        <v>Y</v>
      </c>
    </row>
    <row r="12" spans="1:14" s="23" customFormat="1" ht="25.2" customHeight="1">
      <c r="A12" s="103" t="s">
        <v>84</v>
      </c>
      <c r="B12" s="104"/>
      <c r="C12" s="39">
        <v>15784</v>
      </c>
      <c r="D12" s="33">
        <v>0</v>
      </c>
      <c r="E12" s="39">
        <v>15784</v>
      </c>
      <c r="F12" s="41">
        <v>10094</v>
      </c>
      <c r="G12" s="39">
        <v>5690</v>
      </c>
      <c r="H12" s="33">
        <v>0</v>
      </c>
      <c r="I12" s="25">
        <v>9525</v>
      </c>
      <c r="J12" s="28" t="s">
        <v>85</v>
      </c>
      <c r="K12" s="22"/>
      <c r="L12" s="22"/>
      <c r="M12" s="22"/>
      <c r="N12" s="23" t="str">
        <f t="shared" si="1"/>
        <v>Y</v>
      </c>
    </row>
    <row r="13" spans="1:14" s="19" customFormat="1" ht="25.2" customHeight="1">
      <c r="A13" s="85" t="s">
        <v>86</v>
      </c>
      <c r="B13" s="86"/>
      <c r="C13" s="55">
        <v>21234</v>
      </c>
      <c r="D13" s="55">
        <v>12265</v>
      </c>
      <c r="E13" s="55">
        <v>8969</v>
      </c>
      <c r="F13" s="39">
        <v>5414</v>
      </c>
      <c r="G13" s="39">
        <v>15820</v>
      </c>
      <c r="H13" s="56">
        <v>466139</v>
      </c>
      <c r="I13" s="41">
        <v>21832</v>
      </c>
      <c r="J13" s="18" t="s">
        <v>87</v>
      </c>
      <c r="K13" s="18"/>
      <c r="L13" s="18"/>
      <c r="M13" s="18"/>
      <c r="N13" s="19" t="str">
        <f t="shared" si="1"/>
        <v>Y</v>
      </c>
    </row>
    <row r="14" spans="1:14" s="19" customFormat="1" ht="25.2" customHeight="1">
      <c r="A14" s="69" t="s">
        <v>88</v>
      </c>
      <c r="B14" s="96"/>
      <c r="C14" s="55">
        <v>23122</v>
      </c>
      <c r="D14" s="55">
        <v>22415</v>
      </c>
      <c r="E14" s="55">
        <v>707</v>
      </c>
      <c r="F14" s="39">
        <v>8507</v>
      </c>
      <c r="G14" s="39">
        <v>14615</v>
      </c>
      <c r="H14" s="56">
        <v>1767776</v>
      </c>
      <c r="I14" s="25">
        <v>21723</v>
      </c>
      <c r="J14" s="17" t="s">
        <v>80</v>
      </c>
      <c r="K14" s="18"/>
      <c r="L14" s="18"/>
      <c r="M14" s="18"/>
      <c r="N14" s="19" t="str">
        <f t="shared" si="1"/>
        <v>Y</v>
      </c>
    </row>
    <row r="15" spans="1:14" s="19" customFormat="1" ht="25.2" customHeight="1">
      <c r="A15" s="69" t="s">
        <v>89</v>
      </c>
      <c r="B15" s="95"/>
      <c r="C15" s="41">
        <v>18098</v>
      </c>
      <c r="D15" s="41">
        <v>17801</v>
      </c>
      <c r="E15" s="41">
        <v>297</v>
      </c>
      <c r="F15" s="46">
        <v>4181</v>
      </c>
      <c r="G15" s="46">
        <v>13917</v>
      </c>
      <c r="H15" s="31">
        <v>802600</v>
      </c>
      <c r="I15" s="41">
        <v>19387</v>
      </c>
      <c r="J15" s="17" t="s">
        <v>80</v>
      </c>
      <c r="K15" s="18"/>
      <c r="L15" s="18"/>
      <c r="M15" s="18"/>
      <c r="N15" s="19" t="str">
        <f t="shared" si="1"/>
        <v>Y</v>
      </c>
    </row>
    <row r="16" spans="1:14" s="19" customFormat="1" ht="25.2" customHeight="1">
      <c r="A16" s="100" t="s">
        <v>90</v>
      </c>
      <c r="B16" s="102"/>
      <c r="C16" s="39">
        <v>59874</v>
      </c>
      <c r="D16" s="33">
        <v>0</v>
      </c>
      <c r="E16" s="39">
        <v>59874</v>
      </c>
      <c r="F16" s="41">
        <v>24498</v>
      </c>
      <c r="G16" s="41">
        <v>35376</v>
      </c>
      <c r="H16" s="47">
        <v>0</v>
      </c>
      <c r="I16" s="25">
        <v>66332</v>
      </c>
      <c r="J16" s="26" t="s">
        <v>91</v>
      </c>
      <c r="K16" s="17"/>
      <c r="L16" s="17"/>
      <c r="M16" s="17"/>
      <c r="N16" s="19" t="str">
        <f t="shared" si="1"/>
        <v>Y</v>
      </c>
    </row>
    <row r="17" spans="1:14" s="19" customFormat="1" ht="25.2" customHeight="1">
      <c r="A17" s="69" t="s">
        <v>92</v>
      </c>
      <c r="B17" s="95"/>
      <c r="C17" s="39">
        <v>25892</v>
      </c>
      <c r="D17" s="25">
        <v>11083</v>
      </c>
      <c r="E17" s="25">
        <v>14809</v>
      </c>
      <c r="F17" s="39">
        <v>15829</v>
      </c>
      <c r="G17" s="39">
        <v>10063</v>
      </c>
      <c r="H17" s="56">
        <v>545370</v>
      </c>
      <c r="I17" s="42">
        <v>21469</v>
      </c>
      <c r="J17" s="17" t="s">
        <v>80</v>
      </c>
      <c r="K17" s="17"/>
      <c r="L17" s="17"/>
      <c r="M17" s="17"/>
      <c r="N17" s="19" t="str">
        <f t="shared" si="1"/>
        <v>Y</v>
      </c>
    </row>
    <row r="18" spans="1:14" s="19" customFormat="1" ht="25.2" customHeight="1">
      <c r="A18" s="93" t="s">
        <v>93</v>
      </c>
      <c r="B18" s="97"/>
      <c r="C18" s="39">
        <v>7248</v>
      </c>
      <c r="D18" s="39">
        <v>4703</v>
      </c>
      <c r="E18" s="39">
        <v>2545</v>
      </c>
      <c r="F18" s="39">
        <v>5235</v>
      </c>
      <c r="G18" s="39">
        <v>2013</v>
      </c>
      <c r="H18" s="31">
        <v>1143310</v>
      </c>
      <c r="I18" s="25">
        <v>6907</v>
      </c>
      <c r="J18" s="17" t="s">
        <v>80</v>
      </c>
      <c r="K18" s="17"/>
      <c r="L18" s="17"/>
      <c r="M18" s="17"/>
      <c r="N18" s="19" t="str">
        <f t="shared" si="1"/>
        <v>Y</v>
      </c>
    </row>
    <row r="19" spans="1:14" s="19" customFormat="1" ht="25.2" customHeight="1">
      <c r="A19" s="69" t="s">
        <v>94</v>
      </c>
      <c r="B19" s="95"/>
      <c r="C19" s="55">
        <v>24075</v>
      </c>
      <c r="D19" s="55">
        <v>12160</v>
      </c>
      <c r="E19" s="55">
        <v>11915</v>
      </c>
      <c r="F19" s="39">
        <v>17887</v>
      </c>
      <c r="G19" s="39">
        <v>6188</v>
      </c>
      <c r="H19" s="56">
        <v>1459280</v>
      </c>
      <c r="I19" s="41">
        <v>25730</v>
      </c>
      <c r="J19" s="17" t="s">
        <v>80</v>
      </c>
      <c r="K19" s="17"/>
      <c r="L19" s="17"/>
      <c r="M19" s="17"/>
      <c r="N19" s="19" t="str">
        <f>IF(F19+G19=E19+D19,"Y","N")</f>
        <v>Y</v>
      </c>
    </row>
    <row r="20" spans="1:14" s="19" customFormat="1" ht="25.2" customHeight="1">
      <c r="A20" s="69" t="s">
        <v>95</v>
      </c>
      <c r="B20" s="95"/>
      <c r="C20" s="39">
        <v>6119</v>
      </c>
      <c r="D20" s="33">
        <v>0</v>
      </c>
      <c r="E20" s="41">
        <v>6119</v>
      </c>
      <c r="F20" s="41">
        <v>3241</v>
      </c>
      <c r="G20" s="41">
        <v>2878</v>
      </c>
      <c r="H20" s="33">
        <v>0</v>
      </c>
      <c r="I20" s="25">
        <v>6203</v>
      </c>
      <c r="J20" s="17" t="s">
        <v>80</v>
      </c>
      <c r="K20" s="17"/>
      <c r="L20" s="17"/>
      <c r="M20" s="17"/>
      <c r="N20" s="19" t="str">
        <f t="shared" si="1"/>
        <v>Y</v>
      </c>
    </row>
    <row r="21" spans="1:14" s="19" customFormat="1" ht="25.2" customHeight="1">
      <c r="A21" s="69" t="s">
        <v>96</v>
      </c>
      <c r="B21" s="70"/>
      <c r="C21" s="39">
        <v>10381</v>
      </c>
      <c r="D21" s="39">
        <v>7851</v>
      </c>
      <c r="E21" s="39">
        <v>2530</v>
      </c>
      <c r="F21" s="39">
        <v>8275</v>
      </c>
      <c r="G21" s="39">
        <v>2106</v>
      </c>
      <c r="H21" s="31">
        <v>3048550</v>
      </c>
      <c r="I21" s="25">
        <v>9028</v>
      </c>
      <c r="J21" s="17" t="s">
        <v>87</v>
      </c>
      <c r="K21" s="17"/>
      <c r="L21" s="17"/>
      <c r="M21" s="17"/>
      <c r="N21" s="19" t="str">
        <f t="shared" si="1"/>
        <v>Y</v>
      </c>
    </row>
    <row r="22" spans="1:14" s="19" customFormat="1" ht="25.2" customHeight="1">
      <c r="A22" s="100" t="s">
        <v>97</v>
      </c>
      <c r="B22" s="101"/>
      <c r="C22" s="55">
        <v>793000</v>
      </c>
      <c r="D22" s="57">
        <v>0</v>
      </c>
      <c r="E22" s="55">
        <v>793000</v>
      </c>
      <c r="F22" s="55">
        <v>475800</v>
      </c>
      <c r="G22" s="55">
        <v>317200</v>
      </c>
      <c r="H22" s="57">
        <v>0</v>
      </c>
      <c r="I22" s="25">
        <v>791000</v>
      </c>
      <c r="J22" s="17" t="s">
        <v>98</v>
      </c>
      <c r="K22" s="17"/>
      <c r="L22" s="17"/>
      <c r="M22" s="17"/>
      <c r="N22" s="19" t="str">
        <f t="shared" si="1"/>
        <v>Y</v>
      </c>
    </row>
    <row r="23" spans="1:14" s="19" customFormat="1" ht="25.2" customHeight="1">
      <c r="A23" s="69" t="s">
        <v>99</v>
      </c>
      <c r="B23" s="95"/>
      <c r="C23" s="39">
        <v>439407</v>
      </c>
      <c r="D23" s="33">
        <v>0</v>
      </c>
      <c r="E23" s="25">
        <v>439407</v>
      </c>
      <c r="F23" s="55">
        <v>263644</v>
      </c>
      <c r="G23" s="55">
        <v>175763</v>
      </c>
      <c r="H23" s="33">
        <v>0</v>
      </c>
      <c r="I23" s="25">
        <v>400383</v>
      </c>
      <c r="J23" s="17" t="s">
        <v>100</v>
      </c>
      <c r="K23" s="17"/>
      <c r="L23" s="17"/>
      <c r="M23" s="17"/>
      <c r="N23" s="19" t="str">
        <f t="shared" si="1"/>
        <v>Y</v>
      </c>
    </row>
    <row r="24" spans="1:14" s="19" customFormat="1" ht="25.2" customHeight="1">
      <c r="A24" s="69" t="s">
        <v>101</v>
      </c>
      <c r="B24" s="95"/>
      <c r="C24" s="55">
        <v>10878</v>
      </c>
      <c r="D24" s="33">
        <v>0</v>
      </c>
      <c r="E24" s="25">
        <v>10878</v>
      </c>
      <c r="F24" s="55">
        <v>4100</v>
      </c>
      <c r="G24" s="55">
        <v>6778</v>
      </c>
      <c r="H24" s="33">
        <v>0</v>
      </c>
      <c r="I24" s="41">
        <v>9963</v>
      </c>
      <c r="J24" s="17" t="s">
        <v>102</v>
      </c>
      <c r="K24" s="17"/>
      <c r="L24" s="17"/>
      <c r="M24" s="17"/>
      <c r="N24" s="19" t="str">
        <f t="shared" si="1"/>
        <v>Y</v>
      </c>
    </row>
    <row r="25" spans="1:14" s="19" customFormat="1" ht="25.2" customHeight="1">
      <c r="A25" s="69" t="s">
        <v>103</v>
      </c>
      <c r="B25" s="70"/>
      <c r="C25" s="39">
        <v>40475</v>
      </c>
      <c r="D25" s="39">
        <v>27836</v>
      </c>
      <c r="E25" s="39">
        <v>12639</v>
      </c>
      <c r="F25" s="39">
        <v>19723</v>
      </c>
      <c r="G25" s="39">
        <v>20752</v>
      </c>
      <c r="H25" s="56">
        <v>1073240</v>
      </c>
      <c r="I25" s="35">
        <v>50466</v>
      </c>
      <c r="J25" s="17" t="s">
        <v>87</v>
      </c>
      <c r="K25" s="17"/>
      <c r="L25" s="17"/>
      <c r="M25" s="17"/>
      <c r="N25" s="19" t="str">
        <f t="shared" si="1"/>
        <v>Y</v>
      </c>
    </row>
    <row r="26" spans="1:14" s="19" customFormat="1" ht="25.2" customHeight="1">
      <c r="A26" s="69" t="s">
        <v>104</v>
      </c>
      <c r="B26" s="70"/>
      <c r="C26" s="39">
        <v>9266</v>
      </c>
      <c r="D26" s="39">
        <v>6619</v>
      </c>
      <c r="E26" s="39">
        <v>2647</v>
      </c>
      <c r="F26" s="39">
        <v>4576</v>
      </c>
      <c r="G26" s="39">
        <v>4690</v>
      </c>
      <c r="H26" s="56">
        <v>163805</v>
      </c>
      <c r="I26" s="35">
        <v>12341</v>
      </c>
      <c r="J26" s="17" t="s">
        <v>105</v>
      </c>
      <c r="K26" s="17"/>
      <c r="L26" s="17"/>
      <c r="M26" s="17"/>
      <c r="N26" s="19" t="str">
        <f t="shared" si="1"/>
        <v>Y</v>
      </c>
    </row>
    <row r="27" spans="1:14" s="19" customFormat="1" ht="25.2" customHeight="1">
      <c r="A27" s="69" t="s">
        <v>106</v>
      </c>
      <c r="B27" s="70"/>
      <c r="C27" s="39">
        <v>28333</v>
      </c>
      <c r="D27" s="37">
        <v>0</v>
      </c>
      <c r="E27" s="34">
        <v>28333</v>
      </c>
      <c r="F27" s="49">
        <v>13806</v>
      </c>
      <c r="G27" s="49">
        <v>14527</v>
      </c>
      <c r="H27" s="33">
        <v>0</v>
      </c>
      <c r="I27" s="41">
        <v>35326</v>
      </c>
      <c r="J27" s="17" t="s">
        <v>102</v>
      </c>
      <c r="K27" s="17"/>
      <c r="L27" s="17"/>
      <c r="M27" s="17"/>
      <c r="N27" s="19" t="str">
        <f t="shared" si="1"/>
        <v>Y</v>
      </c>
    </row>
    <row r="28" spans="1:14" s="19" customFormat="1" ht="25.2" customHeight="1">
      <c r="A28" s="69" t="s">
        <v>107</v>
      </c>
      <c r="B28" s="95"/>
      <c r="C28" s="39">
        <v>4579</v>
      </c>
      <c r="D28" s="33">
        <v>0</v>
      </c>
      <c r="E28" s="39">
        <v>4579</v>
      </c>
      <c r="F28" s="39">
        <v>2371</v>
      </c>
      <c r="G28" s="39">
        <v>2208</v>
      </c>
      <c r="H28" s="47">
        <v>0</v>
      </c>
      <c r="I28" s="41">
        <v>2689</v>
      </c>
      <c r="J28" s="17" t="s">
        <v>102</v>
      </c>
      <c r="K28" s="17"/>
      <c r="L28" s="17"/>
      <c r="M28" s="17"/>
      <c r="N28" s="19" t="str">
        <f t="shared" si="1"/>
        <v>Y</v>
      </c>
    </row>
    <row r="29" spans="1:14" s="19" customFormat="1" ht="25.2" customHeight="1">
      <c r="A29" s="69" t="s">
        <v>108</v>
      </c>
      <c r="B29" s="95"/>
      <c r="C29" s="39">
        <v>32380</v>
      </c>
      <c r="D29" s="50">
        <v>0</v>
      </c>
      <c r="E29" s="42">
        <v>32380</v>
      </c>
      <c r="F29" s="59">
        <v>15778</v>
      </c>
      <c r="G29" s="59">
        <v>16602</v>
      </c>
      <c r="H29" s="47">
        <v>0</v>
      </c>
      <c r="I29" s="25">
        <v>40373</v>
      </c>
      <c r="J29" s="17" t="s">
        <v>102</v>
      </c>
      <c r="K29" s="17"/>
      <c r="L29" s="17"/>
      <c r="M29" s="17"/>
      <c r="N29" s="19" t="str">
        <f t="shared" si="1"/>
        <v>Y</v>
      </c>
    </row>
    <row r="30" spans="1:14" s="19" customFormat="1" ht="25.2" customHeight="1">
      <c r="A30" s="69" t="s">
        <v>109</v>
      </c>
      <c r="B30" s="95"/>
      <c r="C30" s="39">
        <v>79363</v>
      </c>
      <c r="D30" s="25">
        <v>59719</v>
      </c>
      <c r="E30" s="51">
        <v>19644</v>
      </c>
      <c r="F30" s="54">
        <v>38230</v>
      </c>
      <c r="G30" s="54">
        <v>41133</v>
      </c>
      <c r="H30" s="56">
        <v>2435950</v>
      </c>
      <c r="I30" s="25">
        <v>88009</v>
      </c>
      <c r="J30" s="17" t="s">
        <v>87</v>
      </c>
      <c r="K30" s="17"/>
      <c r="L30" s="17"/>
      <c r="M30" s="17"/>
      <c r="N30" s="19" t="str">
        <f t="shared" si="1"/>
        <v>Y</v>
      </c>
    </row>
    <row r="31" spans="1:14" ht="25.2" customHeight="1">
      <c r="A31" s="3" t="s">
        <v>110</v>
      </c>
      <c r="B31" s="10"/>
      <c r="C31" s="10"/>
      <c r="D31" s="10"/>
      <c r="E31" s="10"/>
      <c r="F31" s="10"/>
      <c r="G31" s="10"/>
      <c r="H31" s="10"/>
      <c r="I31" s="10"/>
      <c r="J31" s="10"/>
      <c r="K31" s="10"/>
      <c r="L31" s="11"/>
    </row>
    <row r="32" spans="1:14" ht="25.2" customHeight="1">
      <c r="A32" s="3" t="s">
        <v>111</v>
      </c>
      <c r="B32" s="10"/>
      <c r="C32" s="10"/>
      <c r="D32" s="10"/>
      <c r="E32" s="10"/>
      <c r="F32" s="10"/>
      <c r="G32" s="10"/>
      <c r="H32" s="10"/>
      <c r="I32" s="10"/>
      <c r="J32" s="10"/>
      <c r="K32" s="10"/>
      <c r="L32" s="12" t="s">
        <v>265</v>
      </c>
    </row>
    <row r="33" spans="1:12" ht="25.2" customHeight="1">
      <c r="A33" s="3" t="s">
        <v>113</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114</v>
      </c>
      <c r="B35" s="1"/>
      <c r="C35" s="1"/>
      <c r="D35" s="27" t="s">
        <v>3</v>
      </c>
      <c r="E35" s="29"/>
      <c r="F35" s="27"/>
      <c r="G35" s="29" t="s">
        <v>115</v>
      </c>
      <c r="H35" s="30"/>
      <c r="I35" s="30"/>
      <c r="J35" s="9" t="s">
        <v>116</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s>
  <phoneticPr fontId="2" type="noConversion"/>
  <conditionalFormatting sqref="N1:N1048576">
    <cfRule type="cellIs" dxfId="7"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26" activePane="bottomLeft" state="frozen"/>
      <selection activeCell="F8" sqref="F8:G8"/>
      <selection pane="bottomLeft" sqref="A1:IV65536"/>
    </sheetView>
  </sheetViews>
  <sheetFormatPr defaultRowHeight="16.2"/>
  <cols>
    <col min="1" max="1" width="10.5546875" customWidth="1"/>
    <col min="3" max="3" width="16.44140625" customWidth="1"/>
    <col min="4" max="7" width="14.5546875" customWidth="1"/>
    <col min="8" max="8" width="18.5546875" style="21" customWidth="1"/>
    <col min="9" max="9" width="15.109375" customWidth="1"/>
    <col min="10" max="10" width="11.5546875" customWidth="1"/>
    <col min="11" max="11" width="13.44140625" customWidth="1"/>
    <col min="12" max="12" width="23.109375" customWidth="1"/>
    <col min="13" max="13" width="10.8867187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266</v>
      </c>
      <c r="F5" s="76"/>
      <c r="G5" s="76"/>
      <c r="H5" s="76"/>
      <c r="I5" s="76"/>
      <c r="J5" s="8"/>
      <c r="K5" s="8"/>
      <c r="L5" s="9" t="s">
        <v>67</v>
      </c>
    </row>
    <row r="6" spans="1:14" s="6" customFormat="1" ht="25.2" customHeight="1">
      <c r="A6" s="78" t="s">
        <v>68</v>
      </c>
      <c r="B6" s="79"/>
      <c r="C6" s="77" t="s">
        <v>69</v>
      </c>
      <c r="D6" s="77"/>
      <c r="E6" s="77"/>
      <c r="F6" s="77"/>
      <c r="G6" s="77"/>
      <c r="H6" s="81" t="s">
        <v>70</v>
      </c>
      <c r="I6" s="75" t="s">
        <v>71</v>
      </c>
      <c r="J6" s="83" t="s">
        <v>72</v>
      </c>
      <c r="K6" s="78"/>
      <c r="L6" s="78"/>
      <c r="M6" s="60"/>
    </row>
    <row r="7" spans="1:14" s="15" customFormat="1" ht="48.6">
      <c r="A7" s="76"/>
      <c r="B7" s="80"/>
      <c r="C7" s="14" t="s">
        <v>73</v>
      </c>
      <c r="D7" s="14" t="s">
        <v>74</v>
      </c>
      <c r="E7" s="14" t="s">
        <v>75</v>
      </c>
      <c r="F7" s="16" t="s">
        <v>76</v>
      </c>
      <c r="G7" s="16" t="s">
        <v>77</v>
      </c>
      <c r="H7" s="82"/>
      <c r="I7" s="75"/>
      <c r="J7" s="84"/>
      <c r="K7" s="76"/>
      <c r="L7" s="76"/>
    </row>
    <row r="8" spans="1:14" ht="25.2" customHeight="1">
      <c r="A8" s="87" t="s">
        <v>78</v>
      </c>
      <c r="B8" s="88"/>
      <c r="C8" s="25">
        <f t="shared" ref="C8:H8" si="0">SUM(C9:C30)</f>
        <v>1891289</v>
      </c>
      <c r="D8" s="25">
        <f t="shared" si="0"/>
        <v>285226</v>
      </c>
      <c r="E8" s="25">
        <f t="shared" si="0"/>
        <v>1606063</v>
      </c>
      <c r="F8" s="25">
        <f t="shared" si="0"/>
        <v>1077953</v>
      </c>
      <c r="G8" s="25">
        <f t="shared" si="0"/>
        <v>813336</v>
      </c>
      <c r="H8" s="31">
        <f t="shared" si="0"/>
        <v>18651657</v>
      </c>
      <c r="I8" s="25">
        <v>1881976</v>
      </c>
      <c r="J8" s="71"/>
      <c r="K8" s="71"/>
      <c r="L8" s="71"/>
      <c r="M8" s="61"/>
      <c r="N8" t="str">
        <f>IF(F8+G8=E8+D8,"Y","N")</f>
        <v>Y</v>
      </c>
    </row>
    <row r="9" spans="1:14" s="23" customFormat="1" ht="25.2" customHeight="1">
      <c r="A9" s="85" t="s">
        <v>79</v>
      </c>
      <c r="B9" s="98"/>
      <c r="C9" s="55">
        <v>6780</v>
      </c>
      <c r="D9" s="55">
        <v>6541</v>
      </c>
      <c r="E9" s="55">
        <v>239</v>
      </c>
      <c r="F9" s="39">
        <v>4029</v>
      </c>
      <c r="G9" s="39">
        <v>2751</v>
      </c>
      <c r="H9" s="31">
        <v>507610</v>
      </c>
      <c r="I9" s="25">
        <v>5745</v>
      </c>
      <c r="J9" s="22" t="s">
        <v>80</v>
      </c>
      <c r="K9" s="22"/>
      <c r="L9" s="22"/>
      <c r="M9" s="22"/>
      <c r="N9" s="23" t="str">
        <f t="shared" ref="N9:N30" si="1">IF(F9+G9=E9+D9,"Y","N")</f>
        <v>Y</v>
      </c>
    </row>
    <row r="10" spans="1:14" s="23" customFormat="1" ht="25.2" customHeight="1">
      <c r="A10" s="103" t="s">
        <v>81</v>
      </c>
      <c r="B10" s="91"/>
      <c r="C10" s="41">
        <v>53581</v>
      </c>
      <c r="D10" s="41">
        <v>44182</v>
      </c>
      <c r="E10" s="41">
        <v>9399</v>
      </c>
      <c r="F10" s="41">
        <v>31891</v>
      </c>
      <c r="G10" s="41">
        <v>21690</v>
      </c>
      <c r="H10" s="31">
        <v>1100325</v>
      </c>
      <c r="I10" s="25">
        <v>60204</v>
      </c>
      <c r="J10" s="22" t="s">
        <v>80</v>
      </c>
      <c r="K10" s="22"/>
      <c r="L10" s="22"/>
      <c r="M10" s="22"/>
      <c r="N10" s="23" t="str">
        <f t="shared" si="1"/>
        <v>Y</v>
      </c>
    </row>
    <row r="11" spans="1:14" s="23" customFormat="1" ht="25.2" customHeight="1">
      <c r="A11" s="85" t="s">
        <v>82</v>
      </c>
      <c r="B11" s="99"/>
      <c r="C11" s="41">
        <v>21235</v>
      </c>
      <c r="D11" s="32">
        <v>0</v>
      </c>
      <c r="E11" s="41">
        <v>21235</v>
      </c>
      <c r="F11" s="41">
        <v>11623</v>
      </c>
      <c r="G11" s="41">
        <v>9612</v>
      </c>
      <c r="H11" s="33">
        <v>0</v>
      </c>
      <c r="I11" s="25">
        <v>19839</v>
      </c>
      <c r="J11" s="40" t="s">
        <v>83</v>
      </c>
      <c r="K11" s="22"/>
      <c r="L11" s="22"/>
      <c r="M11" s="22"/>
      <c r="N11" s="23" t="str">
        <f>IF(F11+G11=E11+D11,"Y","N")</f>
        <v>Y</v>
      </c>
    </row>
    <row r="12" spans="1:14" s="23" customFormat="1" ht="25.2" customHeight="1">
      <c r="A12" s="89" t="s">
        <v>84</v>
      </c>
      <c r="B12" s="92"/>
      <c r="C12" s="39">
        <v>17077</v>
      </c>
      <c r="D12" s="33">
        <v>0</v>
      </c>
      <c r="E12" s="39">
        <v>17077</v>
      </c>
      <c r="F12" s="41">
        <v>8732</v>
      </c>
      <c r="G12" s="39">
        <v>8345</v>
      </c>
      <c r="H12" s="33">
        <v>0</v>
      </c>
      <c r="I12" s="25">
        <v>9661</v>
      </c>
      <c r="J12" s="28" t="s">
        <v>85</v>
      </c>
      <c r="K12" s="22"/>
      <c r="L12" s="22"/>
      <c r="M12" s="22"/>
      <c r="N12" s="23" t="str">
        <f t="shared" si="1"/>
        <v>Y</v>
      </c>
    </row>
    <row r="13" spans="1:14" s="19" customFormat="1" ht="25.2" customHeight="1">
      <c r="A13" s="85" t="s">
        <v>86</v>
      </c>
      <c r="B13" s="86"/>
      <c r="C13" s="55">
        <v>21635</v>
      </c>
      <c r="D13" s="55">
        <v>11522</v>
      </c>
      <c r="E13" s="55">
        <v>10113</v>
      </c>
      <c r="F13" s="39">
        <v>11526</v>
      </c>
      <c r="G13" s="39">
        <v>10109</v>
      </c>
      <c r="H13" s="56">
        <v>363752</v>
      </c>
      <c r="I13" s="25">
        <v>22260</v>
      </c>
      <c r="J13" s="18" t="s">
        <v>87</v>
      </c>
      <c r="K13" s="18"/>
      <c r="L13" s="18"/>
      <c r="M13" s="18"/>
      <c r="N13" s="19" t="str">
        <f t="shared" si="1"/>
        <v>Y</v>
      </c>
    </row>
    <row r="14" spans="1:14" s="19" customFormat="1" ht="25.2" customHeight="1">
      <c r="A14" s="69" t="s">
        <v>88</v>
      </c>
      <c r="B14" s="96"/>
      <c r="C14" s="55">
        <v>29832</v>
      </c>
      <c r="D14" s="55">
        <v>28023</v>
      </c>
      <c r="E14" s="55">
        <v>1809</v>
      </c>
      <c r="F14" s="39">
        <v>15620</v>
      </c>
      <c r="G14" s="39">
        <v>14212</v>
      </c>
      <c r="H14" s="56">
        <v>2866095</v>
      </c>
      <c r="I14" s="25">
        <v>28391</v>
      </c>
      <c r="J14" s="17" t="s">
        <v>80</v>
      </c>
      <c r="K14" s="18"/>
      <c r="L14" s="18"/>
      <c r="M14" s="18"/>
      <c r="N14" s="19" t="str">
        <f t="shared" si="1"/>
        <v>Y</v>
      </c>
    </row>
    <row r="15" spans="1:14" s="19" customFormat="1" ht="25.2" customHeight="1">
      <c r="A15" s="69" t="s">
        <v>89</v>
      </c>
      <c r="B15" s="95"/>
      <c r="C15" s="41">
        <v>19422</v>
      </c>
      <c r="D15" s="41">
        <v>19021</v>
      </c>
      <c r="E15" s="41">
        <v>401</v>
      </c>
      <c r="F15" s="41">
        <v>13154</v>
      </c>
      <c r="G15" s="62">
        <v>6268</v>
      </c>
      <c r="H15" s="31">
        <v>1039014</v>
      </c>
      <c r="I15" s="25">
        <v>27385</v>
      </c>
      <c r="J15" s="17" t="s">
        <v>80</v>
      </c>
      <c r="K15" s="18"/>
      <c r="L15" s="18"/>
      <c r="M15" s="18"/>
      <c r="N15" s="19" t="str">
        <f t="shared" si="1"/>
        <v>Y</v>
      </c>
    </row>
    <row r="16" spans="1:14" s="19" customFormat="1" ht="25.2" customHeight="1">
      <c r="A16" s="93" t="s">
        <v>90</v>
      </c>
      <c r="B16" s="97"/>
      <c r="C16" s="39">
        <v>61443</v>
      </c>
      <c r="D16" s="47">
        <v>0</v>
      </c>
      <c r="E16" s="39">
        <v>61443</v>
      </c>
      <c r="F16" s="39">
        <v>35873</v>
      </c>
      <c r="G16" s="39">
        <v>25570</v>
      </c>
      <c r="H16" s="47">
        <v>0</v>
      </c>
      <c r="I16" s="25">
        <v>81741</v>
      </c>
      <c r="J16" s="26" t="s">
        <v>91</v>
      </c>
      <c r="K16" s="17"/>
      <c r="L16" s="17"/>
      <c r="M16" s="17"/>
      <c r="N16" s="19" t="str">
        <f t="shared" si="1"/>
        <v>Y</v>
      </c>
    </row>
    <row r="17" spans="1:14" s="19" customFormat="1" ht="25.2" customHeight="1">
      <c r="A17" s="69" t="s">
        <v>92</v>
      </c>
      <c r="B17" s="95"/>
      <c r="C17" s="39">
        <v>24287</v>
      </c>
      <c r="D17" s="25">
        <v>9362</v>
      </c>
      <c r="E17" s="25">
        <v>14925</v>
      </c>
      <c r="F17" s="39">
        <v>14372</v>
      </c>
      <c r="G17" s="39">
        <v>9915</v>
      </c>
      <c r="H17" s="56">
        <v>511686</v>
      </c>
      <c r="I17" s="25">
        <v>26602</v>
      </c>
      <c r="J17" s="17" t="s">
        <v>80</v>
      </c>
      <c r="K17" s="17"/>
      <c r="L17" s="17"/>
      <c r="M17" s="17"/>
      <c r="N17" s="19" t="str">
        <f t="shared" si="1"/>
        <v>Y</v>
      </c>
    </row>
    <row r="18" spans="1:14" s="19" customFormat="1" ht="25.2" customHeight="1">
      <c r="A18" s="93" t="s">
        <v>93</v>
      </c>
      <c r="B18" s="97"/>
      <c r="C18" s="39">
        <v>6647</v>
      </c>
      <c r="D18" s="39">
        <v>4594</v>
      </c>
      <c r="E18" s="39">
        <v>2053</v>
      </c>
      <c r="F18" s="39">
        <v>4468</v>
      </c>
      <c r="G18" s="39">
        <v>2179</v>
      </c>
      <c r="H18" s="31">
        <v>1282650</v>
      </c>
      <c r="I18" s="25">
        <v>7721</v>
      </c>
      <c r="J18" s="17" t="s">
        <v>80</v>
      </c>
      <c r="K18" s="17"/>
      <c r="L18" s="17"/>
      <c r="M18" s="17"/>
      <c r="N18" s="19" t="str">
        <f t="shared" si="1"/>
        <v>Y</v>
      </c>
    </row>
    <row r="19" spans="1:14" s="19" customFormat="1" ht="25.2" customHeight="1">
      <c r="A19" s="69" t="s">
        <v>94</v>
      </c>
      <c r="B19" s="95"/>
      <c r="C19" s="55">
        <v>16766</v>
      </c>
      <c r="D19" s="55">
        <v>9747</v>
      </c>
      <c r="E19" s="55">
        <v>7019</v>
      </c>
      <c r="F19" s="39">
        <v>9503</v>
      </c>
      <c r="G19" s="39">
        <v>7263</v>
      </c>
      <c r="H19" s="56">
        <v>1169660</v>
      </c>
      <c r="I19" s="25">
        <v>18439</v>
      </c>
      <c r="J19" s="17" t="s">
        <v>80</v>
      </c>
      <c r="K19" s="17"/>
      <c r="L19" s="17"/>
      <c r="M19" s="17"/>
      <c r="N19" s="19" t="str">
        <f>IF(F19+G19=E19+D19,"Y","N")</f>
        <v>Y</v>
      </c>
    </row>
    <row r="20" spans="1:14" s="19" customFormat="1" ht="25.2" customHeight="1">
      <c r="A20" s="69" t="s">
        <v>95</v>
      </c>
      <c r="B20" s="95"/>
      <c r="C20" s="39">
        <v>5513</v>
      </c>
      <c r="D20" s="33">
        <v>0</v>
      </c>
      <c r="E20" s="41">
        <v>5513</v>
      </c>
      <c r="F20" s="39">
        <v>3345</v>
      </c>
      <c r="G20" s="39">
        <v>2168</v>
      </c>
      <c r="H20" s="57">
        <v>0</v>
      </c>
      <c r="I20" s="25">
        <v>5735</v>
      </c>
      <c r="J20" s="17" t="s">
        <v>80</v>
      </c>
      <c r="K20" s="17"/>
      <c r="L20" s="17"/>
      <c r="M20" s="17"/>
      <c r="N20" s="19" t="str">
        <f t="shared" si="1"/>
        <v>Y</v>
      </c>
    </row>
    <row r="21" spans="1:14" s="19" customFormat="1" ht="25.2" customHeight="1">
      <c r="A21" s="69" t="s">
        <v>96</v>
      </c>
      <c r="B21" s="70"/>
      <c r="C21" s="39">
        <v>10388</v>
      </c>
      <c r="D21" s="55">
        <v>10273</v>
      </c>
      <c r="E21" s="55">
        <v>115</v>
      </c>
      <c r="F21" s="55">
        <v>7902</v>
      </c>
      <c r="G21" s="55">
        <v>2486</v>
      </c>
      <c r="H21" s="56">
        <v>3865290</v>
      </c>
      <c r="I21" s="25">
        <v>8670</v>
      </c>
      <c r="J21" s="17" t="s">
        <v>87</v>
      </c>
      <c r="K21" s="17"/>
      <c r="L21" s="17"/>
      <c r="M21" s="17"/>
      <c r="N21" s="19" t="str">
        <f t="shared" si="1"/>
        <v>Y</v>
      </c>
    </row>
    <row r="22" spans="1:14" s="19" customFormat="1" ht="25.2" customHeight="1">
      <c r="A22" s="93" t="s">
        <v>97</v>
      </c>
      <c r="B22" s="101"/>
      <c r="C22" s="55">
        <v>911700</v>
      </c>
      <c r="D22" s="57">
        <v>0</v>
      </c>
      <c r="E22" s="55">
        <v>911700</v>
      </c>
      <c r="F22" s="55">
        <v>547020</v>
      </c>
      <c r="G22" s="55">
        <v>364680</v>
      </c>
      <c r="H22" s="57">
        <v>0</v>
      </c>
      <c r="I22" s="25">
        <v>910200</v>
      </c>
      <c r="J22" s="17" t="s">
        <v>98</v>
      </c>
      <c r="K22" s="17"/>
      <c r="L22" s="17"/>
      <c r="M22" s="17"/>
      <c r="N22" s="19" t="str">
        <f t="shared" si="1"/>
        <v>Y</v>
      </c>
    </row>
    <row r="23" spans="1:14" s="19" customFormat="1" ht="25.2" customHeight="1">
      <c r="A23" s="69" t="s">
        <v>99</v>
      </c>
      <c r="B23" s="95"/>
      <c r="C23" s="39">
        <v>395466</v>
      </c>
      <c r="D23" s="33">
        <v>0</v>
      </c>
      <c r="E23" s="25">
        <v>395466</v>
      </c>
      <c r="F23" s="55">
        <v>237280</v>
      </c>
      <c r="G23" s="55">
        <v>158186</v>
      </c>
      <c r="H23" s="33">
        <v>0</v>
      </c>
      <c r="I23" s="25">
        <v>340325</v>
      </c>
      <c r="J23" s="17" t="s">
        <v>100</v>
      </c>
      <c r="K23" s="17"/>
      <c r="L23" s="17"/>
      <c r="M23" s="17"/>
      <c r="N23" s="19" t="str">
        <f t="shared" si="1"/>
        <v>Y</v>
      </c>
    </row>
    <row r="24" spans="1:14" s="19" customFormat="1" ht="25.2" customHeight="1">
      <c r="A24" s="69" t="s">
        <v>101</v>
      </c>
      <c r="B24" s="95"/>
      <c r="C24" s="55">
        <v>11578</v>
      </c>
      <c r="D24" s="37">
        <v>0</v>
      </c>
      <c r="E24" s="25">
        <v>11578</v>
      </c>
      <c r="F24" s="55">
        <v>3661</v>
      </c>
      <c r="G24" s="55">
        <v>7917</v>
      </c>
      <c r="H24" s="33">
        <v>0</v>
      </c>
      <c r="I24" s="25">
        <v>10164</v>
      </c>
      <c r="J24" s="17" t="s">
        <v>102</v>
      </c>
      <c r="K24" s="17"/>
      <c r="L24" s="17"/>
      <c r="M24" s="17"/>
      <c r="N24" s="19" t="str">
        <f t="shared" si="1"/>
        <v>Y</v>
      </c>
    </row>
    <row r="25" spans="1:14" s="19" customFormat="1" ht="25.2" customHeight="1">
      <c r="A25" s="69" t="s">
        <v>103</v>
      </c>
      <c r="B25" s="70"/>
      <c r="C25" s="39">
        <v>55813</v>
      </c>
      <c r="D25" s="55">
        <v>41149</v>
      </c>
      <c r="E25" s="55">
        <v>14664</v>
      </c>
      <c r="F25" s="55">
        <v>22944</v>
      </c>
      <c r="G25" s="55">
        <v>32869</v>
      </c>
      <c r="H25" s="56">
        <v>2081995</v>
      </c>
      <c r="I25" s="25">
        <v>62695</v>
      </c>
      <c r="J25" s="17" t="s">
        <v>87</v>
      </c>
      <c r="K25" s="17"/>
      <c r="L25" s="17"/>
      <c r="M25" s="17"/>
      <c r="N25" s="19" t="str">
        <f t="shared" si="1"/>
        <v>Y</v>
      </c>
    </row>
    <row r="26" spans="1:14" s="19" customFormat="1" ht="25.2" customHeight="1">
      <c r="A26" s="69" t="s">
        <v>104</v>
      </c>
      <c r="B26" s="70"/>
      <c r="C26" s="39">
        <v>20738</v>
      </c>
      <c r="D26" s="55">
        <v>14547</v>
      </c>
      <c r="E26" s="55">
        <v>6191</v>
      </c>
      <c r="F26" s="55">
        <v>8345</v>
      </c>
      <c r="G26" s="55">
        <v>12393</v>
      </c>
      <c r="H26" s="56">
        <v>358090</v>
      </c>
      <c r="I26" s="25">
        <v>19119</v>
      </c>
      <c r="J26" s="17" t="s">
        <v>105</v>
      </c>
      <c r="K26" s="17"/>
      <c r="L26" s="17"/>
      <c r="M26" s="17"/>
      <c r="N26" s="19" t="str">
        <f t="shared" si="1"/>
        <v>Y</v>
      </c>
    </row>
    <row r="27" spans="1:14" s="19" customFormat="1" ht="25.2" customHeight="1">
      <c r="A27" s="69" t="s">
        <v>106</v>
      </c>
      <c r="B27" s="70"/>
      <c r="C27" s="39">
        <v>39069</v>
      </c>
      <c r="D27" s="37">
        <v>0</v>
      </c>
      <c r="E27" s="34">
        <v>39069</v>
      </c>
      <c r="F27" s="41">
        <v>16061</v>
      </c>
      <c r="G27" s="41">
        <v>23008</v>
      </c>
      <c r="H27" s="33">
        <v>0</v>
      </c>
      <c r="I27" s="25">
        <v>43887</v>
      </c>
      <c r="J27" s="17" t="s">
        <v>102</v>
      </c>
      <c r="K27" s="17"/>
      <c r="L27" s="17"/>
      <c r="M27" s="17"/>
      <c r="N27" s="19" t="str">
        <f t="shared" si="1"/>
        <v>Y</v>
      </c>
    </row>
    <row r="28" spans="1:14" s="19" customFormat="1" ht="25.2" customHeight="1">
      <c r="A28" s="69" t="s">
        <v>107</v>
      </c>
      <c r="B28" s="95"/>
      <c r="C28" s="39">
        <v>5486</v>
      </c>
      <c r="D28" s="33">
        <v>0</v>
      </c>
      <c r="E28" s="39">
        <v>5486</v>
      </c>
      <c r="F28" s="41">
        <v>2384</v>
      </c>
      <c r="G28" s="41">
        <v>3102</v>
      </c>
      <c r="H28" s="47">
        <v>0</v>
      </c>
      <c r="I28" s="25">
        <v>4067</v>
      </c>
      <c r="J28" s="17" t="s">
        <v>102</v>
      </c>
      <c r="K28" s="17"/>
      <c r="L28" s="17"/>
      <c r="M28" s="17"/>
      <c r="N28" s="19" t="str">
        <f t="shared" si="1"/>
        <v>Y</v>
      </c>
    </row>
    <row r="29" spans="1:14" s="19" customFormat="1" ht="25.2" customHeight="1">
      <c r="A29" s="69" t="s">
        <v>108</v>
      </c>
      <c r="B29" s="95"/>
      <c r="C29" s="39">
        <v>44650</v>
      </c>
      <c r="D29" s="50">
        <v>0</v>
      </c>
      <c r="E29" s="42">
        <v>44650</v>
      </c>
      <c r="F29" s="59">
        <v>18355</v>
      </c>
      <c r="G29" s="59">
        <v>26295</v>
      </c>
      <c r="H29" s="47">
        <v>0</v>
      </c>
      <c r="I29" s="25">
        <v>50156</v>
      </c>
      <c r="J29" s="17" t="s">
        <v>102</v>
      </c>
      <c r="K29" s="17"/>
      <c r="L29" s="17"/>
      <c r="M29" s="17"/>
      <c r="N29" s="19" t="str">
        <f t="shared" si="1"/>
        <v>Y</v>
      </c>
    </row>
    <row r="30" spans="1:14" s="19" customFormat="1" ht="25.2" customHeight="1">
      <c r="A30" s="69" t="s">
        <v>109</v>
      </c>
      <c r="B30" s="95"/>
      <c r="C30" s="39">
        <v>112183</v>
      </c>
      <c r="D30" s="25">
        <v>86265</v>
      </c>
      <c r="E30" s="51">
        <v>25918</v>
      </c>
      <c r="F30" s="34">
        <v>49865</v>
      </c>
      <c r="G30" s="34">
        <v>62318</v>
      </c>
      <c r="H30" s="56">
        <v>3505490</v>
      </c>
      <c r="I30" s="25">
        <v>118970</v>
      </c>
      <c r="J30" s="17" t="s">
        <v>87</v>
      </c>
      <c r="K30" s="17"/>
      <c r="L30" s="17"/>
      <c r="M30" s="17"/>
      <c r="N30" s="19" t="str">
        <f t="shared" si="1"/>
        <v>Y</v>
      </c>
    </row>
    <row r="31" spans="1:14" ht="25.2" customHeight="1">
      <c r="A31" s="3" t="s">
        <v>110</v>
      </c>
      <c r="B31" s="10"/>
      <c r="C31" s="10"/>
      <c r="D31" s="10"/>
      <c r="E31" s="10"/>
      <c r="F31" s="10"/>
      <c r="G31" s="10"/>
      <c r="H31" s="10"/>
      <c r="I31" s="10"/>
      <c r="J31" s="10"/>
      <c r="K31" s="10"/>
      <c r="L31" s="11"/>
    </row>
    <row r="32" spans="1:14" ht="25.2" customHeight="1">
      <c r="A32" s="3" t="s">
        <v>111</v>
      </c>
      <c r="B32" s="10"/>
      <c r="C32" s="10"/>
      <c r="D32" s="10"/>
      <c r="E32" s="10"/>
      <c r="F32" s="10"/>
      <c r="G32" s="10"/>
      <c r="H32" s="10"/>
      <c r="I32" s="10"/>
      <c r="J32" s="10"/>
      <c r="K32" s="10"/>
      <c r="L32" s="12" t="s">
        <v>267</v>
      </c>
    </row>
    <row r="33" spans="1:12" ht="25.2" customHeight="1">
      <c r="A33" s="3" t="s">
        <v>113</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114</v>
      </c>
      <c r="B35" s="1"/>
      <c r="C35" s="1"/>
      <c r="D35" s="27" t="s">
        <v>3</v>
      </c>
      <c r="E35" s="29"/>
      <c r="F35" s="27"/>
      <c r="G35" s="29" t="s">
        <v>115</v>
      </c>
      <c r="H35" s="30"/>
      <c r="I35" s="30"/>
      <c r="J35" s="9" t="s">
        <v>116</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s>
  <phoneticPr fontId="2" type="noConversion"/>
  <conditionalFormatting sqref="N1:N1048576">
    <cfRule type="cellIs" dxfId="6"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26" activePane="bottomLeft" state="frozen"/>
      <selection activeCell="F8" sqref="F8:G8"/>
      <selection pane="bottomLeft" activeCell="E13" sqref="E13"/>
    </sheetView>
  </sheetViews>
  <sheetFormatPr defaultRowHeight="16.2"/>
  <cols>
    <col min="1" max="1" width="10.5546875" customWidth="1"/>
    <col min="3" max="3" width="16.44140625" customWidth="1"/>
    <col min="4" max="7" width="14.5546875" customWidth="1"/>
    <col min="8" max="8" width="18.5546875" style="21" customWidth="1"/>
    <col min="9" max="9" width="15.109375" customWidth="1"/>
    <col min="10" max="10" width="11.5546875" customWidth="1"/>
    <col min="11" max="11" width="13.44140625" customWidth="1"/>
    <col min="12" max="12" width="23.109375" customWidth="1"/>
    <col min="13" max="13" width="10.8867187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65</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268</v>
      </c>
      <c r="F5" s="76"/>
      <c r="G5" s="76"/>
      <c r="H5" s="76"/>
      <c r="I5" s="76"/>
      <c r="J5" s="8"/>
      <c r="K5" s="8"/>
      <c r="L5" s="9" t="s">
        <v>67</v>
      </c>
    </row>
    <row r="6" spans="1:14" s="6" customFormat="1" ht="25.2" customHeight="1">
      <c r="A6" s="78" t="s">
        <v>68</v>
      </c>
      <c r="B6" s="79"/>
      <c r="C6" s="77" t="s">
        <v>69</v>
      </c>
      <c r="D6" s="77"/>
      <c r="E6" s="77"/>
      <c r="F6" s="77"/>
      <c r="G6" s="77"/>
      <c r="H6" s="81" t="s">
        <v>70</v>
      </c>
      <c r="I6" s="75" t="s">
        <v>71</v>
      </c>
      <c r="J6" s="83" t="s">
        <v>72</v>
      </c>
      <c r="K6" s="78"/>
      <c r="L6" s="78"/>
      <c r="M6" s="60"/>
    </row>
    <row r="7" spans="1:14" s="15" customFormat="1" ht="48.6">
      <c r="A7" s="76"/>
      <c r="B7" s="80"/>
      <c r="C7" s="14" t="s">
        <v>73</v>
      </c>
      <c r="D7" s="14" t="s">
        <v>74</v>
      </c>
      <c r="E7" s="14" t="s">
        <v>75</v>
      </c>
      <c r="F7" s="16" t="s">
        <v>76</v>
      </c>
      <c r="G7" s="16" t="s">
        <v>77</v>
      </c>
      <c r="H7" s="82"/>
      <c r="I7" s="75"/>
      <c r="J7" s="84"/>
      <c r="K7" s="76"/>
      <c r="L7" s="76"/>
    </row>
    <row r="8" spans="1:14" ht="25.2" customHeight="1">
      <c r="A8" s="87" t="s">
        <v>78</v>
      </c>
      <c r="B8" s="88"/>
      <c r="C8" s="25">
        <f t="shared" ref="C8:H8" si="0">SUM(C9:C30)</f>
        <v>1373652</v>
      </c>
      <c r="D8" s="25">
        <f t="shared" si="0"/>
        <v>244513</v>
      </c>
      <c r="E8" s="25">
        <f t="shared" si="0"/>
        <v>1129139</v>
      </c>
      <c r="F8" s="25">
        <f t="shared" si="0"/>
        <v>753910</v>
      </c>
      <c r="G8" s="25">
        <f t="shared" si="0"/>
        <v>619742</v>
      </c>
      <c r="H8" s="31">
        <f t="shared" si="0"/>
        <v>15004186</v>
      </c>
      <c r="I8" s="25">
        <v>1530163</v>
      </c>
      <c r="J8" s="71"/>
      <c r="K8" s="71"/>
      <c r="L8" s="71"/>
      <c r="M8" s="24"/>
      <c r="N8" t="str">
        <f>IF(F8+G8=E8+D8,"Y","N")</f>
        <v>Y</v>
      </c>
    </row>
    <row r="9" spans="1:14" s="23" customFormat="1" ht="25.2" customHeight="1">
      <c r="A9" s="85" t="s">
        <v>79</v>
      </c>
      <c r="B9" s="98"/>
      <c r="C9" s="55">
        <v>5066</v>
      </c>
      <c r="D9" s="55">
        <v>4887</v>
      </c>
      <c r="E9" s="55">
        <v>179</v>
      </c>
      <c r="F9" s="39">
        <v>2543</v>
      </c>
      <c r="G9" s="39">
        <v>2523</v>
      </c>
      <c r="H9" s="31">
        <v>341660</v>
      </c>
      <c r="I9" s="25">
        <v>5993</v>
      </c>
      <c r="J9" s="22" t="s">
        <v>80</v>
      </c>
      <c r="K9" s="22"/>
      <c r="L9" s="22"/>
      <c r="M9" s="22"/>
      <c r="N9" s="23" t="str">
        <f t="shared" ref="N9:N30" si="1">IF(F9+G9=E9+D9,"Y","N")</f>
        <v>Y</v>
      </c>
    </row>
    <row r="10" spans="1:14" s="23" customFormat="1" ht="25.2" customHeight="1">
      <c r="A10" s="103" t="s">
        <v>81</v>
      </c>
      <c r="B10" s="91"/>
      <c r="C10" s="41">
        <v>41876</v>
      </c>
      <c r="D10" s="41">
        <v>34998</v>
      </c>
      <c r="E10" s="41">
        <v>6878</v>
      </c>
      <c r="F10" s="41">
        <v>23229</v>
      </c>
      <c r="G10" s="41">
        <v>18647</v>
      </c>
      <c r="H10" s="31">
        <v>871600</v>
      </c>
      <c r="I10" s="41">
        <v>63047</v>
      </c>
      <c r="J10" s="22" t="s">
        <v>80</v>
      </c>
      <c r="K10" s="22"/>
      <c r="L10" s="22"/>
      <c r="M10" s="22"/>
      <c r="N10" s="23" t="str">
        <f t="shared" si="1"/>
        <v>Y</v>
      </c>
    </row>
    <row r="11" spans="1:14" s="23" customFormat="1" ht="25.2" customHeight="1">
      <c r="A11" s="85" t="s">
        <v>82</v>
      </c>
      <c r="B11" s="99"/>
      <c r="C11" s="41">
        <v>16632</v>
      </c>
      <c r="D11" s="32">
        <v>0</v>
      </c>
      <c r="E11" s="41">
        <v>16632</v>
      </c>
      <c r="F11" s="41">
        <v>8872</v>
      </c>
      <c r="G11" s="41">
        <v>7760</v>
      </c>
      <c r="H11" s="33">
        <v>0</v>
      </c>
      <c r="I11" s="25">
        <v>22709</v>
      </c>
      <c r="J11" s="40" t="s">
        <v>83</v>
      </c>
      <c r="K11" s="22"/>
      <c r="L11" s="22"/>
      <c r="M11" s="22"/>
      <c r="N11" s="23" t="str">
        <f>IF(F11+G11=E11+D11,"Y","N")</f>
        <v>Y</v>
      </c>
    </row>
    <row r="12" spans="1:14" s="23" customFormat="1" ht="25.2" customHeight="1">
      <c r="A12" s="89" t="s">
        <v>84</v>
      </c>
      <c r="B12" s="92"/>
      <c r="C12" s="39">
        <v>12386</v>
      </c>
      <c r="D12" s="33">
        <v>0</v>
      </c>
      <c r="E12" s="39">
        <v>12386</v>
      </c>
      <c r="F12" s="41">
        <v>5719</v>
      </c>
      <c r="G12" s="39">
        <v>6667</v>
      </c>
      <c r="H12" s="33">
        <v>0</v>
      </c>
      <c r="I12" s="25">
        <v>11323</v>
      </c>
      <c r="J12" s="28" t="s">
        <v>85</v>
      </c>
      <c r="K12" s="22"/>
      <c r="L12" s="22"/>
      <c r="M12" s="22"/>
      <c r="N12" s="23" t="str">
        <f t="shared" si="1"/>
        <v>Y</v>
      </c>
    </row>
    <row r="13" spans="1:14" s="19" customFormat="1" ht="25.2" customHeight="1">
      <c r="A13" s="85" t="s">
        <v>86</v>
      </c>
      <c r="B13" s="86"/>
      <c r="C13" s="55">
        <v>15120</v>
      </c>
      <c r="D13" s="55">
        <v>7866</v>
      </c>
      <c r="E13" s="55">
        <v>7254</v>
      </c>
      <c r="F13" s="39">
        <v>5987</v>
      </c>
      <c r="G13" s="39">
        <v>9133</v>
      </c>
      <c r="H13" s="56">
        <v>239094</v>
      </c>
      <c r="I13" s="41">
        <v>22104</v>
      </c>
      <c r="J13" s="18" t="s">
        <v>87</v>
      </c>
      <c r="K13" s="18"/>
      <c r="L13" s="18"/>
      <c r="M13" s="18"/>
      <c r="N13" s="19" t="str">
        <f t="shared" si="1"/>
        <v>Y</v>
      </c>
    </row>
    <row r="14" spans="1:14" s="19" customFormat="1" ht="25.2" customHeight="1">
      <c r="A14" s="69" t="s">
        <v>88</v>
      </c>
      <c r="B14" s="96"/>
      <c r="C14" s="55">
        <v>20786</v>
      </c>
      <c r="D14" s="55">
        <v>19561</v>
      </c>
      <c r="E14" s="55">
        <v>1225</v>
      </c>
      <c r="F14" s="39">
        <v>16513</v>
      </c>
      <c r="G14" s="39">
        <v>4273</v>
      </c>
      <c r="H14" s="56">
        <v>1949730</v>
      </c>
      <c r="I14" s="25">
        <v>27943</v>
      </c>
      <c r="J14" s="17" t="s">
        <v>80</v>
      </c>
      <c r="K14" s="18"/>
      <c r="L14" s="18"/>
      <c r="M14" s="18"/>
      <c r="N14" s="19" t="str">
        <f t="shared" si="1"/>
        <v>Y</v>
      </c>
    </row>
    <row r="15" spans="1:14" s="19" customFormat="1" ht="25.2" customHeight="1">
      <c r="A15" s="69" t="s">
        <v>89</v>
      </c>
      <c r="B15" s="95"/>
      <c r="C15" s="41">
        <v>16739</v>
      </c>
      <c r="D15" s="41">
        <v>16055</v>
      </c>
      <c r="E15" s="41">
        <v>684</v>
      </c>
      <c r="F15" s="41">
        <v>3826</v>
      </c>
      <c r="G15" s="62">
        <v>12913</v>
      </c>
      <c r="H15" s="31">
        <v>787590</v>
      </c>
      <c r="I15" s="41">
        <v>27844</v>
      </c>
      <c r="J15" s="17" t="s">
        <v>80</v>
      </c>
      <c r="K15" s="18"/>
      <c r="L15" s="18"/>
      <c r="M15" s="18"/>
      <c r="N15" s="19" t="str">
        <f t="shared" si="1"/>
        <v>Y</v>
      </c>
    </row>
    <row r="16" spans="1:14" s="19" customFormat="1" ht="25.2" customHeight="1">
      <c r="A16" s="100" t="s">
        <v>90</v>
      </c>
      <c r="B16" s="102"/>
      <c r="C16" s="39">
        <v>65566</v>
      </c>
      <c r="D16" s="47">
        <v>0</v>
      </c>
      <c r="E16" s="39">
        <v>65566</v>
      </c>
      <c r="F16" s="39">
        <v>38560</v>
      </c>
      <c r="G16" s="39">
        <v>27006</v>
      </c>
      <c r="H16" s="47">
        <v>0</v>
      </c>
      <c r="I16" s="25">
        <v>86292</v>
      </c>
      <c r="J16" s="26" t="s">
        <v>91</v>
      </c>
      <c r="K16" s="17"/>
      <c r="L16" s="17"/>
      <c r="M16" s="17"/>
      <c r="N16" s="19" t="str">
        <f t="shared" si="1"/>
        <v>Y</v>
      </c>
    </row>
    <row r="17" spans="1:14" s="19" customFormat="1" ht="25.2" customHeight="1">
      <c r="A17" s="69" t="s">
        <v>92</v>
      </c>
      <c r="B17" s="95"/>
      <c r="C17" s="39">
        <v>17921</v>
      </c>
      <c r="D17" s="25">
        <v>6039</v>
      </c>
      <c r="E17" s="25">
        <v>11882</v>
      </c>
      <c r="F17" s="39">
        <v>10117</v>
      </c>
      <c r="G17" s="39">
        <v>7804</v>
      </c>
      <c r="H17" s="56">
        <v>324522</v>
      </c>
      <c r="I17" s="42">
        <v>26187</v>
      </c>
      <c r="J17" s="17" t="s">
        <v>80</v>
      </c>
      <c r="K17" s="17"/>
      <c r="L17" s="17"/>
      <c r="M17" s="17"/>
      <c r="N17" s="19" t="str">
        <f t="shared" si="1"/>
        <v>Y</v>
      </c>
    </row>
    <row r="18" spans="1:14" s="19" customFormat="1" ht="25.2" customHeight="1">
      <c r="A18" s="100" t="s">
        <v>93</v>
      </c>
      <c r="B18" s="102"/>
      <c r="C18" s="39">
        <v>5807</v>
      </c>
      <c r="D18" s="39">
        <v>3979</v>
      </c>
      <c r="E18" s="39">
        <v>1828</v>
      </c>
      <c r="F18" s="39">
        <v>3029</v>
      </c>
      <c r="G18" s="39">
        <v>2778</v>
      </c>
      <c r="H18" s="31">
        <v>1085250</v>
      </c>
      <c r="I18" s="25">
        <v>8477</v>
      </c>
      <c r="J18" s="17" t="s">
        <v>80</v>
      </c>
      <c r="K18" s="17"/>
      <c r="L18" s="17"/>
      <c r="M18" s="17"/>
      <c r="N18" s="19" t="str">
        <f t="shared" si="1"/>
        <v>Y</v>
      </c>
    </row>
    <row r="19" spans="1:14" s="19" customFormat="1" ht="25.2" customHeight="1">
      <c r="A19" s="69" t="s">
        <v>94</v>
      </c>
      <c r="B19" s="95"/>
      <c r="C19" s="55">
        <v>15294</v>
      </c>
      <c r="D19" s="55">
        <v>9997</v>
      </c>
      <c r="E19" s="55">
        <v>5297</v>
      </c>
      <c r="F19" s="39">
        <v>5767</v>
      </c>
      <c r="G19" s="39">
        <v>9527</v>
      </c>
      <c r="H19" s="56">
        <v>1169660</v>
      </c>
      <c r="I19" s="25">
        <v>19072</v>
      </c>
      <c r="J19" s="17" t="s">
        <v>80</v>
      </c>
      <c r="K19" s="17"/>
      <c r="L19" s="17"/>
      <c r="M19" s="17"/>
      <c r="N19" s="19" t="str">
        <f>IF(F19+G19=E19+D19,"Y","N")</f>
        <v>Y</v>
      </c>
    </row>
    <row r="20" spans="1:14" s="19" customFormat="1" ht="25.2" customHeight="1">
      <c r="A20" s="69" t="s">
        <v>95</v>
      </c>
      <c r="B20" s="95"/>
      <c r="C20" s="39">
        <v>4293</v>
      </c>
      <c r="D20" s="33">
        <v>0</v>
      </c>
      <c r="E20" s="41">
        <v>4293</v>
      </c>
      <c r="F20" s="39">
        <v>2080</v>
      </c>
      <c r="G20" s="39">
        <v>2213</v>
      </c>
      <c r="H20" s="57">
        <v>0</v>
      </c>
      <c r="I20" s="25">
        <v>4750</v>
      </c>
      <c r="J20" s="17" t="s">
        <v>80</v>
      </c>
      <c r="K20" s="17"/>
      <c r="L20" s="17"/>
      <c r="M20" s="17"/>
      <c r="N20" s="19" t="str">
        <f t="shared" si="1"/>
        <v>Y</v>
      </c>
    </row>
    <row r="21" spans="1:14" s="19" customFormat="1" ht="25.2" customHeight="1">
      <c r="A21" s="69" t="s">
        <v>96</v>
      </c>
      <c r="B21" s="70"/>
      <c r="C21" s="39">
        <v>7787</v>
      </c>
      <c r="D21" s="55">
        <v>7704</v>
      </c>
      <c r="E21" s="55">
        <v>83</v>
      </c>
      <c r="F21" s="39">
        <v>5190</v>
      </c>
      <c r="G21" s="39">
        <v>2597</v>
      </c>
      <c r="H21" s="56">
        <v>2937950</v>
      </c>
      <c r="I21" s="25">
        <v>8977</v>
      </c>
      <c r="J21" s="17" t="s">
        <v>87</v>
      </c>
      <c r="K21" s="17"/>
      <c r="L21" s="17"/>
      <c r="M21" s="17"/>
      <c r="N21" s="19" t="str">
        <f t="shared" si="1"/>
        <v>Y</v>
      </c>
    </row>
    <row r="22" spans="1:14" s="19" customFormat="1" ht="25.2" customHeight="1">
      <c r="A22" s="100" t="s">
        <v>97</v>
      </c>
      <c r="B22" s="101"/>
      <c r="C22" s="55">
        <v>560500</v>
      </c>
      <c r="D22" s="57">
        <v>0</v>
      </c>
      <c r="E22" s="55">
        <v>560500</v>
      </c>
      <c r="F22" s="39">
        <v>336300</v>
      </c>
      <c r="G22" s="39">
        <v>224200</v>
      </c>
      <c r="H22" s="57">
        <v>0</v>
      </c>
      <c r="I22" s="25">
        <v>560000</v>
      </c>
      <c r="J22" s="17" t="s">
        <v>98</v>
      </c>
      <c r="K22" s="17"/>
      <c r="L22" s="17"/>
      <c r="M22" s="17"/>
      <c r="N22" s="19" t="str">
        <f t="shared" si="1"/>
        <v>Y</v>
      </c>
    </row>
    <row r="23" spans="1:14" s="19" customFormat="1" ht="25.2" customHeight="1">
      <c r="A23" s="69" t="s">
        <v>99</v>
      </c>
      <c r="B23" s="95"/>
      <c r="C23" s="39">
        <v>296599</v>
      </c>
      <c r="D23" s="33">
        <v>0</v>
      </c>
      <c r="E23" s="25">
        <v>296599</v>
      </c>
      <c r="F23" s="55">
        <v>177959</v>
      </c>
      <c r="G23" s="55">
        <v>118640</v>
      </c>
      <c r="H23" s="33">
        <v>0</v>
      </c>
      <c r="I23" s="25">
        <v>289276</v>
      </c>
      <c r="J23" s="17" t="s">
        <v>100</v>
      </c>
      <c r="K23" s="17"/>
      <c r="L23" s="17"/>
      <c r="M23" s="17"/>
      <c r="N23" s="19" t="str">
        <f t="shared" si="1"/>
        <v>Y</v>
      </c>
    </row>
    <row r="24" spans="1:14" s="19" customFormat="1" ht="25.2" customHeight="1">
      <c r="A24" s="69" t="s">
        <v>101</v>
      </c>
      <c r="B24" s="95"/>
      <c r="C24" s="55">
        <v>11799</v>
      </c>
      <c r="D24" s="33">
        <v>0</v>
      </c>
      <c r="E24" s="25">
        <v>11799</v>
      </c>
      <c r="F24" s="25">
        <v>3922</v>
      </c>
      <c r="G24" s="25">
        <v>7877</v>
      </c>
      <c r="H24" s="33">
        <v>0</v>
      </c>
      <c r="I24" s="25">
        <v>11486</v>
      </c>
      <c r="J24" s="17" t="s">
        <v>102</v>
      </c>
      <c r="K24" s="17"/>
      <c r="L24" s="17"/>
      <c r="M24" s="17"/>
      <c r="N24" s="19" t="str">
        <f t="shared" si="1"/>
        <v>Y</v>
      </c>
    </row>
    <row r="25" spans="1:14" s="19" customFormat="1" ht="25.2" customHeight="1">
      <c r="A25" s="69" t="s">
        <v>103</v>
      </c>
      <c r="B25" s="70"/>
      <c r="C25" s="39">
        <v>53245</v>
      </c>
      <c r="D25" s="39">
        <v>40079</v>
      </c>
      <c r="E25" s="39">
        <v>13166</v>
      </c>
      <c r="F25" s="39">
        <v>20595</v>
      </c>
      <c r="G25" s="39">
        <v>32650</v>
      </c>
      <c r="H25" s="56">
        <v>1866240</v>
      </c>
      <c r="I25" s="25">
        <v>70633</v>
      </c>
      <c r="J25" s="17" t="s">
        <v>87</v>
      </c>
      <c r="K25" s="17"/>
      <c r="L25" s="17"/>
      <c r="M25" s="17"/>
      <c r="N25" s="19" t="str">
        <f t="shared" si="1"/>
        <v>Y</v>
      </c>
    </row>
    <row r="26" spans="1:14" s="19" customFormat="1" ht="25.2" customHeight="1">
      <c r="A26" s="69" t="s">
        <v>104</v>
      </c>
      <c r="B26" s="70"/>
      <c r="C26" s="39">
        <v>21366</v>
      </c>
      <c r="D26" s="39">
        <v>14735</v>
      </c>
      <c r="E26" s="39">
        <v>6631</v>
      </c>
      <c r="F26" s="39">
        <v>8395</v>
      </c>
      <c r="G26" s="39">
        <v>12971</v>
      </c>
      <c r="H26" s="56">
        <v>362095</v>
      </c>
      <c r="I26" s="25">
        <v>20164</v>
      </c>
      <c r="J26" s="17" t="s">
        <v>105</v>
      </c>
      <c r="K26" s="17"/>
      <c r="L26" s="17"/>
      <c r="M26" s="17"/>
      <c r="N26" s="19" t="str">
        <f t="shared" si="1"/>
        <v>Y</v>
      </c>
    </row>
    <row r="27" spans="1:14" s="19" customFormat="1" ht="25.2" customHeight="1">
      <c r="A27" s="69" t="s">
        <v>106</v>
      </c>
      <c r="B27" s="70"/>
      <c r="C27" s="39">
        <v>37272</v>
      </c>
      <c r="D27" s="37">
        <v>0</v>
      </c>
      <c r="E27" s="34">
        <v>37272</v>
      </c>
      <c r="F27" s="41">
        <v>14417</v>
      </c>
      <c r="G27" s="41">
        <v>22855</v>
      </c>
      <c r="H27" s="33">
        <v>0</v>
      </c>
      <c r="I27" s="25">
        <v>49443</v>
      </c>
      <c r="J27" s="17" t="s">
        <v>102</v>
      </c>
      <c r="K27" s="17"/>
      <c r="L27" s="17"/>
      <c r="M27" s="17"/>
      <c r="N27" s="19" t="str">
        <f t="shared" si="1"/>
        <v>Y</v>
      </c>
    </row>
    <row r="28" spans="1:14" s="19" customFormat="1" ht="25.2" customHeight="1">
      <c r="A28" s="69" t="s">
        <v>107</v>
      </c>
      <c r="B28" s="95"/>
      <c r="C28" s="39">
        <v>5167</v>
      </c>
      <c r="D28" s="33">
        <v>0</v>
      </c>
      <c r="E28" s="34">
        <v>5167</v>
      </c>
      <c r="F28" s="34">
        <v>2508</v>
      </c>
      <c r="G28" s="34">
        <v>2659</v>
      </c>
      <c r="H28" s="47">
        <v>0</v>
      </c>
      <c r="I28" s="25">
        <v>4691</v>
      </c>
      <c r="J28" s="17" t="s">
        <v>102</v>
      </c>
      <c r="K28" s="17"/>
      <c r="L28" s="17"/>
      <c r="M28" s="17"/>
      <c r="N28" s="19" t="str">
        <f t="shared" si="1"/>
        <v>Y</v>
      </c>
    </row>
    <row r="29" spans="1:14" s="19" customFormat="1" ht="25.2" customHeight="1">
      <c r="A29" s="69" t="s">
        <v>108</v>
      </c>
      <c r="B29" s="95"/>
      <c r="C29" s="39">
        <v>42596</v>
      </c>
      <c r="D29" s="50">
        <v>0</v>
      </c>
      <c r="E29" s="42">
        <v>42596</v>
      </c>
      <c r="F29" s="59">
        <v>16476</v>
      </c>
      <c r="G29" s="59">
        <v>26120</v>
      </c>
      <c r="H29" s="47">
        <v>0</v>
      </c>
      <c r="I29" s="25">
        <v>56506</v>
      </c>
      <c r="J29" s="17" t="s">
        <v>102</v>
      </c>
      <c r="K29" s="17"/>
      <c r="L29" s="17"/>
      <c r="M29" s="17"/>
      <c r="N29" s="19" t="str">
        <f t="shared" si="1"/>
        <v>Y</v>
      </c>
    </row>
    <row r="30" spans="1:14" s="19" customFormat="1" ht="25.2" customHeight="1">
      <c r="A30" s="69" t="s">
        <v>109</v>
      </c>
      <c r="B30" s="95"/>
      <c r="C30" s="39">
        <v>99835</v>
      </c>
      <c r="D30" s="39">
        <v>78613</v>
      </c>
      <c r="E30" s="25">
        <v>21222</v>
      </c>
      <c r="F30" s="34">
        <v>41906</v>
      </c>
      <c r="G30" s="34">
        <v>57929</v>
      </c>
      <c r="H30" s="56">
        <v>3068795</v>
      </c>
      <c r="I30" s="25">
        <v>133246</v>
      </c>
      <c r="J30" s="17" t="s">
        <v>87</v>
      </c>
      <c r="K30" s="17"/>
      <c r="L30" s="17"/>
      <c r="M30" s="17"/>
      <c r="N30" s="19" t="str">
        <f t="shared" si="1"/>
        <v>Y</v>
      </c>
    </row>
    <row r="31" spans="1:14" ht="25.2" customHeight="1">
      <c r="A31" s="3" t="s">
        <v>110</v>
      </c>
      <c r="B31" s="10"/>
      <c r="C31" s="10"/>
      <c r="D31" s="10"/>
      <c r="E31" s="10"/>
      <c r="F31" s="10"/>
      <c r="G31" s="10"/>
      <c r="H31" s="10"/>
      <c r="I31" s="10"/>
      <c r="J31" s="10"/>
      <c r="K31" s="10"/>
      <c r="L31" s="11"/>
    </row>
    <row r="32" spans="1:14" ht="25.2" customHeight="1">
      <c r="A32" s="3" t="s">
        <v>111</v>
      </c>
      <c r="B32" s="10"/>
      <c r="C32" s="10"/>
      <c r="D32" s="10"/>
      <c r="E32" s="10"/>
      <c r="F32" s="10"/>
      <c r="G32" s="10"/>
      <c r="H32" s="10"/>
      <c r="I32" s="10"/>
      <c r="J32" s="10"/>
      <c r="K32" s="10"/>
      <c r="L32" s="12" t="s">
        <v>269</v>
      </c>
    </row>
    <row r="33" spans="1:12" ht="25.2" customHeight="1">
      <c r="A33" s="3" t="s">
        <v>113</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114</v>
      </c>
      <c r="B35" s="1"/>
      <c r="C35" s="1"/>
      <c r="D35" s="27" t="s">
        <v>3</v>
      </c>
      <c r="E35" s="29"/>
      <c r="F35" s="27"/>
      <c r="G35" s="29" t="s">
        <v>115</v>
      </c>
      <c r="H35" s="30"/>
      <c r="I35" s="30"/>
      <c r="J35" s="9" t="s">
        <v>116</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s>
  <phoneticPr fontId="2" type="noConversion"/>
  <conditionalFormatting sqref="N1:N1048576">
    <cfRule type="cellIs" dxfId="5"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10" zoomScaleSheetLayoutView="100" workbookViewId="0">
      <pane ySplit="7" topLeftCell="A29" activePane="bottomLeft" state="frozen"/>
      <selection activeCell="F8" sqref="F8:G8"/>
      <selection pane="bottomLeft" sqref="A1:IV65536"/>
    </sheetView>
  </sheetViews>
  <sheetFormatPr defaultRowHeight="16.2"/>
  <cols>
    <col min="1" max="1" width="10.5546875" customWidth="1"/>
    <col min="3" max="3" width="16.44140625" customWidth="1"/>
    <col min="4" max="7" width="14.5546875" customWidth="1"/>
    <col min="8" max="8" width="18.5546875" style="21" customWidth="1"/>
    <col min="9" max="9" width="15.109375" customWidth="1"/>
    <col min="10" max="10" width="11.5546875" customWidth="1"/>
    <col min="11" max="11" width="13.44140625" customWidth="1"/>
    <col min="12" max="12" width="23.109375" customWidth="1"/>
    <col min="13" max="13" width="14.77734375" customWidth="1"/>
  </cols>
  <sheetData>
    <row r="1" spans="1:14" s="6" customFormat="1">
      <c r="A1" s="5" t="s">
        <v>0</v>
      </c>
      <c r="B1" s="1"/>
      <c r="C1" s="1"/>
      <c r="D1" s="1"/>
      <c r="E1" s="1"/>
      <c r="F1" s="1"/>
      <c r="G1" s="1"/>
      <c r="H1" s="20"/>
      <c r="I1" s="1"/>
      <c r="J1" s="1"/>
      <c r="K1" s="4" t="s">
        <v>1</v>
      </c>
      <c r="L1" s="4" t="s">
        <v>60</v>
      </c>
    </row>
    <row r="2" spans="1:14" s="6" customFormat="1">
      <c r="A2" s="5" t="s">
        <v>61</v>
      </c>
      <c r="B2" s="7" t="s">
        <v>62</v>
      </c>
      <c r="C2" s="7"/>
      <c r="D2" s="71" t="s">
        <v>63</v>
      </c>
      <c r="E2" s="71"/>
      <c r="F2" s="71"/>
      <c r="G2" s="71"/>
      <c r="H2" s="71"/>
      <c r="I2" s="71"/>
      <c r="J2" s="72"/>
      <c r="K2" s="4" t="s">
        <v>2</v>
      </c>
      <c r="L2" s="13" t="s">
        <v>64</v>
      </c>
    </row>
    <row r="3" spans="1:14" ht="30" customHeight="1">
      <c r="A3" s="73" t="s">
        <v>270</v>
      </c>
      <c r="B3" s="74"/>
      <c r="C3" s="74"/>
      <c r="D3" s="74"/>
      <c r="E3" s="74"/>
      <c r="F3" s="74"/>
      <c r="G3" s="74"/>
      <c r="H3" s="74"/>
      <c r="I3" s="74"/>
      <c r="J3" s="74"/>
      <c r="K3" s="74"/>
      <c r="L3" s="74"/>
    </row>
    <row r="4" spans="1:14" ht="6" customHeight="1">
      <c r="A4" s="1"/>
      <c r="B4" s="1"/>
      <c r="C4" s="1"/>
      <c r="D4" s="1"/>
      <c r="E4" s="1"/>
      <c r="F4" s="1"/>
      <c r="G4" s="1"/>
      <c r="H4" s="20"/>
      <c r="I4" s="1"/>
      <c r="J4" s="1"/>
      <c r="K4" s="1"/>
    </row>
    <row r="5" spans="1:14" ht="19.8">
      <c r="B5" s="8"/>
      <c r="C5" s="8"/>
      <c r="D5" s="8"/>
      <c r="E5" s="76" t="s">
        <v>271</v>
      </c>
      <c r="F5" s="76"/>
      <c r="G5" s="76"/>
      <c r="H5" s="76"/>
      <c r="I5" s="76"/>
      <c r="J5" s="8"/>
      <c r="K5" s="8"/>
      <c r="L5" s="9" t="s">
        <v>67</v>
      </c>
    </row>
    <row r="6" spans="1:14" s="6" customFormat="1" ht="25.2" customHeight="1">
      <c r="A6" s="78" t="s">
        <v>68</v>
      </c>
      <c r="B6" s="79"/>
      <c r="C6" s="77" t="s">
        <v>69</v>
      </c>
      <c r="D6" s="77"/>
      <c r="E6" s="77"/>
      <c r="F6" s="77"/>
      <c r="G6" s="77"/>
      <c r="H6" s="81" t="s">
        <v>70</v>
      </c>
      <c r="I6" s="75" t="s">
        <v>71</v>
      </c>
      <c r="J6" s="83" t="s">
        <v>72</v>
      </c>
      <c r="K6" s="78"/>
      <c r="L6" s="78"/>
      <c r="M6" s="60"/>
    </row>
    <row r="7" spans="1:14" s="15" customFormat="1" ht="48.6">
      <c r="A7" s="76"/>
      <c r="B7" s="80"/>
      <c r="C7" s="14" t="s">
        <v>73</v>
      </c>
      <c r="D7" s="14" t="s">
        <v>74</v>
      </c>
      <c r="E7" s="14" t="s">
        <v>75</v>
      </c>
      <c r="F7" s="16" t="s">
        <v>76</v>
      </c>
      <c r="G7" s="16" t="s">
        <v>77</v>
      </c>
      <c r="H7" s="82"/>
      <c r="I7" s="75"/>
      <c r="J7" s="107"/>
      <c r="K7" s="108"/>
      <c r="L7" s="108"/>
      <c r="M7" s="63"/>
    </row>
    <row r="8" spans="1:14" ht="25.2" customHeight="1">
      <c r="A8" s="87" t="s">
        <v>78</v>
      </c>
      <c r="B8" s="88"/>
      <c r="C8" s="25">
        <f t="shared" ref="C8:H8" si="0">SUM(C9:C30)</f>
        <v>1699260</v>
      </c>
      <c r="D8" s="25">
        <f t="shared" si="0"/>
        <v>209605</v>
      </c>
      <c r="E8" s="25">
        <f t="shared" si="0"/>
        <v>1489655</v>
      </c>
      <c r="F8" s="25">
        <f t="shared" si="0"/>
        <v>1010156</v>
      </c>
      <c r="G8" s="25">
        <f t="shared" si="0"/>
        <v>689104</v>
      </c>
      <c r="H8" s="31">
        <f t="shared" si="0"/>
        <v>13705838</v>
      </c>
      <c r="I8" s="43">
        <v>1699457</v>
      </c>
      <c r="J8" s="105"/>
      <c r="K8" s="106"/>
      <c r="L8" s="106"/>
      <c r="M8" s="61"/>
      <c r="N8" t="str">
        <f>IF(F8+G8=E8+D8,"Y","N")</f>
        <v>Y</v>
      </c>
    </row>
    <row r="9" spans="1:14" s="23" customFormat="1" ht="25.2" customHeight="1">
      <c r="A9" s="85" t="s">
        <v>79</v>
      </c>
      <c r="B9" s="98"/>
      <c r="C9" s="55">
        <v>2943</v>
      </c>
      <c r="D9" s="44">
        <v>2781</v>
      </c>
      <c r="E9" s="44">
        <v>162</v>
      </c>
      <c r="F9" s="39">
        <v>2322</v>
      </c>
      <c r="G9" s="39">
        <v>621</v>
      </c>
      <c r="H9" s="31">
        <v>197260</v>
      </c>
      <c r="I9" s="43">
        <v>3179</v>
      </c>
      <c r="J9" s="22" t="s">
        <v>80</v>
      </c>
      <c r="K9" s="22"/>
      <c r="L9" s="22"/>
      <c r="M9" s="22"/>
      <c r="N9" s="23" t="str">
        <f t="shared" ref="N9:N30" si="1">IF(F9+G9=E9+D9,"Y","N")</f>
        <v>Y</v>
      </c>
    </row>
    <row r="10" spans="1:14" s="23" customFormat="1" ht="25.2" customHeight="1">
      <c r="A10" s="103" t="s">
        <v>81</v>
      </c>
      <c r="B10" s="91"/>
      <c r="C10" s="41">
        <v>35366</v>
      </c>
      <c r="D10" s="49">
        <v>28798</v>
      </c>
      <c r="E10" s="49">
        <v>6568</v>
      </c>
      <c r="F10" s="41">
        <v>24069</v>
      </c>
      <c r="G10" s="41">
        <v>11297</v>
      </c>
      <c r="H10" s="31">
        <v>717250</v>
      </c>
      <c r="I10" s="64">
        <v>42496</v>
      </c>
      <c r="J10" s="22" t="s">
        <v>80</v>
      </c>
      <c r="K10" s="22"/>
      <c r="L10" s="22"/>
      <c r="M10" s="22"/>
      <c r="N10" s="23" t="str">
        <f t="shared" si="1"/>
        <v>Y</v>
      </c>
    </row>
    <row r="11" spans="1:14" s="23" customFormat="1" ht="25.2" customHeight="1">
      <c r="A11" s="85" t="s">
        <v>82</v>
      </c>
      <c r="B11" s="99"/>
      <c r="C11" s="41">
        <v>16597</v>
      </c>
      <c r="D11" s="32">
        <v>0</v>
      </c>
      <c r="E11" s="41">
        <v>16597</v>
      </c>
      <c r="F11" s="41">
        <v>11490</v>
      </c>
      <c r="G11" s="41">
        <v>5107</v>
      </c>
      <c r="H11" s="33">
        <v>0</v>
      </c>
      <c r="I11" s="43">
        <v>12226</v>
      </c>
      <c r="J11" s="40" t="s">
        <v>83</v>
      </c>
      <c r="K11" s="22"/>
      <c r="L11" s="22"/>
      <c r="M11" s="22"/>
      <c r="N11" s="23" t="str">
        <f>IF(F11+G11=E11+D11,"Y","N")</f>
        <v>Y</v>
      </c>
    </row>
    <row r="12" spans="1:14" s="23" customFormat="1" ht="25.2" customHeight="1">
      <c r="A12" s="103" t="s">
        <v>84</v>
      </c>
      <c r="B12" s="104"/>
      <c r="C12" s="39">
        <v>15722</v>
      </c>
      <c r="D12" s="33">
        <v>0</v>
      </c>
      <c r="E12" s="39">
        <v>15722</v>
      </c>
      <c r="F12" s="41">
        <v>10069</v>
      </c>
      <c r="G12" s="39">
        <v>5653</v>
      </c>
      <c r="H12" s="33">
        <v>0</v>
      </c>
      <c r="I12" s="43">
        <v>6501</v>
      </c>
      <c r="J12" s="28" t="s">
        <v>85</v>
      </c>
      <c r="K12" s="22"/>
      <c r="L12" s="22"/>
      <c r="M12" s="22"/>
      <c r="N12" s="23" t="str">
        <f t="shared" si="1"/>
        <v>Y</v>
      </c>
    </row>
    <row r="13" spans="1:14" s="19" customFormat="1" ht="25.2" customHeight="1">
      <c r="A13" s="85" t="s">
        <v>86</v>
      </c>
      <c r="B13" s="86"/>
      <c r="C13" s="55">
        <v>24762</v>
      </c>
      <c r="D13" s="55">
        <v>11137</v>
      </c>
      <c r="E13" s="55">
        <v>13625</v>
      </c>
      <c r="F13" s="39">
        <v>9843</v>
      </c>
      <c r="G13" s="39">
        <v>14919</v>
      </c>
      <c r="H13" s="56">
        <v>359367</v>
      </c>
      <c r="I13" s="64">
        <v>24305</v>
      </c>
      <c r="J13" s="18" t="s">
        <v>87</v>
      </c>
      <c r="K13" s="18"/>
      <c r="L13" s="18"/>
      <c r="M13" s="18"/>
      <c r="N13" s="19" t="str">
        <f t="shared" si="1"/>
        <v>Y</v>
      </c>
    </row>
    <row r="14" spans="1:14" s="19" customFormat="1" ht="25.2" customHeight="1">
      <c r="A14" s="69" t="s">
        <v>88</v>
      </c>
      <c r="B14" s="96"/>
      <c r="C14" s="55">
        <v>15659</v>
      </c>
      <c r="D14" s="55">
        <v>13638</v>
      </c>
      <c r="E14" s="55">
        <v>2021</v>
      </c>
      <c r="F14" s="39">
        <v>8953</v>
      </c>
      <c r="G14" s="39">
        <v>6706</v>
      </c>
      <c r="H14" s="56">
        <v>1406640</v>
      </c>
      <c r="I14" s="43">
        <v>20812</v>
      </c>
      <c r="J14" s="17" t="s">
        <v>80</v>
      </c>
      <c r="K14" s="18"/>
      <c r="L14" s="18"/>
      <c r="M14" s="18"/>
      <c r="N14" s="19" t="str">
        <f t="shared" si="1"/>
        <v>Y</v>
      </c>
    </row>
    <row r="15" spans="1:14" s="19" customFormat="1" ht="25.2" customHeight="1">
      <c r="A15" s="69" t="s">
        <v>89</v>
      </c>
      <c r="B15" s="95"/>
      <c r="C15" s="41">
        <v>23115</v>
      </c>
      <c r="D15" s="41">
        <v>22597</v>
      </c>
      <c r="E15" s="41">
        <v>518</v>
      </c>
      <c r="F15" s="41">
        <v>19517</v>
      </c>
      <c r="G15" s="62">
        <v>3598</v>
      </c>
      <c r="H15" s="65">
        <v>1293781</v>
      </c>
      <c r="I15" s="64">
        <v>21467</v>
      </c>
      <c r="J15" s="17" t="s">
        <v>80</v>
      </c>
      <c r="K15" s="18"/>
      <c r="L15" s="18"/>
      <c r="M15" s="18"/>
      <c r="N15" s="19" t="str">
        <f t="shared" si="1"/>
        <v>Y</v>
      </c>
    </row>
    <row r="16" spans="1:14" s="19" customFormat="1" ht="25.2" customHeight="1">
      <c r="A16" s="100" t="s">
        <v>90</v>
      </c>
      <c r="B16" s="102"/>
      <c r="C16" s="39">
        <v>75946</v>
      </c>
      <c r="D16" s="33">
        <v>0</v>
      </c>
      <c r="E16" s="39">
        <v>75946</v>
      </c>
      <c r="F16" s="39">
        <v>37940</v>
      </c>
      <c r="G16" s="39">
        <v>38006</v>
      </c>
      <c r="H16" s="47">
        <v>0</v>
      </c>
      <c r="I16" s="43">
        <v>92028</v>
      </c>
      <c r="J16" s="26" t="s">
        <v>91</v>
      </c>
      <c r="K16" s="17"/>
      <c r="L16" s="17"/>
      <c r="M16" s="17"/>
      <c r="N16" s="19" t="str">
        <f t="shared" si="1"/>
        <v>Y</v>
      </c>
    </row>
    <row r="17" spans="1:14" s="19" customFormat="1" ht="25.2" customHeight="1">
      <c r="A17" s="69" t="s">
        <v>92</v>
      </c>
      <c r="B17" s="95"/>
      <c r="C17" s="39">
        <v>28672</v>
      </c>
      <c r="D17" s="25">
        <v>11687</v>
      </c>
      <c r="E17" s="25">
        <v>16985</v>
      </c>
      <c r="F17" s="39">
        <v>17145</v>
      </c>
      <c r="G17" s="39">
        <v>11527</v>
      </c>
      <c r="H17" s="56">
        <v>644770</v>
      </c>
      <c r="I17" s="42">
        <v>32302</v>
      </c>
      <c r="J17" s="17" t="s">
        <v>80</v>
      </c>
      <c r="K17" s="17"/>
      <c r="L17" s="17"/>
      <c r="M17" s="17"/>
      <c r="N17" s="19" t="str">
        <f t="shared" si="1"/>
        <v>Y</v>
      </c>
    </row>
    <row r="18" spans="1:14" s="19" customFormat="1" ht="25.2" customHeight="1">
      <c r="A18" s="100" t="s">
        <v>93</v>
      </c>
      <c r="B18" s="102"/>
      <c r="C18" s="39">
        <v>4943</v>
      </c>
      <c r="D18" s="39">
        <v>3579</v>
      </c>
      <c r="E18" s="39">
        <v>1364</v>
      </c>
      <c r="F18" s="39">
        <v>3516</v>
      </c>
      <c r="G18" s="39">
        <v>1427</v>
      </c>
      <c r="H18" s="31">
        <v>981940</v>
      </c>
      <c r="I18" s="43">
        <v>5476</v>
      </c>
      <c r="J18" s="17" t="s">
        <v>80</v>
      </c>
      <c r="K18" s="17"/>
      <c r="L18" s="17"/>
      <c r="M18" s="17"/>
      <c r="N18" s="19" t="str">
        <f t="shared" si="1"/>
        <v>Y</v>
      </c>
    </row>
    <row r="19" spans="1:14" s="19" customFormat="1" ht="25.2" customHeight="1">
      <c r="A19" s="69" t="s">
        <v>94</v>
      </c>
      <c r="B19" s="95"/>
      <c r="C19" s="55">
        <v>12609</v>
      </c>
      <c r="D19" s="55">
        <v>7780</v>
      </c>
      <c r="E19" s="55">
        <v>4829</v>
      </c>
      <c r="F19" s="39">
        <v>7123</v>
      </c>
      <c r="G19" s="39">
        <v>5486</v>
      </c>
      <c r="H19" s="56">
        <v>933570</v>
      </c>
      <c r="I19" s="43">
        <v>12725</v>
      </c>
      <c r="J19" s="17" t="s">
        <v>80</v>
      </c>
      <c r="K19" s="17"/>
      <c r="L19" s="17"/>
      <c r="M19" s="17"/>
      <c r="N19" s="19" t="str">
        <f>IF(F19+G19=E19+D19,"Y","N")</f>
        <v>Y</v>
      </c>
    </row>
    <row r="20" spans="1:14" s="19" customFormat="1" ht="25.2" customHeight="1">
      <c r="A20" s="69" t="s">
        <v>95</v>
      </c>
      <c r="B20" s="95"/>
      <c r="C20" s="39">
        <v>5025</v>
      </c>
      <c r="D20" s="33">
        <v>0</v>
      </c>
      <c r="E20" s="41">
        <v>5025</v>
      </c>
      <c r="F20" s="39">
        <v>3745</v>
      </c>
      <c r="G20" s="39">
        <v>1280</v>
      </c>
      <c r="H20" s="33">
        <v>0</v>
      </c>
      <c r="I20" s="43">
        <v>5162</v>
      </c>
      <c r="J20" s="17" t="s">
        <v>80</v>
      </c>
      <c r="K20" s="17"/>
      <c r="L20" s="17"/>
      <c r="M20" s="17"/>
      <c r="N20" s="19" t="str">
        <f t="shared" si="1"/>
        <v>Y</v>
      </c>
    </row>
    <row r="21" spans="1:14" s="19" customFormat="1" ht="25.2" customHeight="1">
      <c r="A21" s="69" t="s">
        <v>96</v>
      </c>
      <c r="B21" s="70"/>
      <c r="C21" s="39">
        <v>8277</v>
      </c>
      <c r="D21" s="55">
        <v>8169</v>
      </c>
      <c r="E21" s="55">
        <v>108</v>
      </c>
      <c r="F21" s="55">
        <v>5418</v>
      </c>
      <c r="G21" s="55">
        <v>2859</v>
      </c>
      <c r="H21" s="56">
        <v>3180990</v>
      </c>
      <c r="I21" s="43">
        <v>10172</v>
      </c>
      <c r="J21" s="17" t="s">
        <v>87</v>
      </c>
      <c r="K21" s="17"/>
      <c r="L21" s="17"/>
      <c r="M21" s="17"/>
      <c r="N21" s="19" t="str">
        <f t="shared" si="1"/>
        <v>Y</v>
      </c>
    </row>
    <row r="22" spans="1:14" s="19" customFormat="1" ht="25.2" customHeight="1">
      <c r="A22" s="100" t="s">
        <v>97</v>
      </c>
      <c r="B22" s="101"/>
      <c r="C22" s="55">
        <v>888000</v>
      </c>
      <c r="D22" s="57">
        <v>0</v>
      </c>
      <c r="E22" s="55">
        <v>888000</v>
      </c>
      <c r="F22" s="55">
        <v>532800</v>
      </c>
      <c r="G22" s="55">
        <v>355200</v>
      </c>
      <c r="H22" s="57">
        <v>0</v>
      </c>
      <c r="I22" s="43">
        <v>888000</v>
      </c>
      <c r="J22" s="17" t="s">
        <v>98</v>
      </c>
      <c r="K22" s="17"/>
      <c r="L22" s="17"/>
      <c r="M22" s="17"/>
      <c r="N22" s="19" t="str">
        <f t="shared" si="1"/>
        <v>Y</v>
      </c>
    </row>
    <row r="23" spans="1:14" s="19" customFormat="1" ht="25.2" customHeight="1">
      <c r="A23" s="69" t="s">
        <v>99</v>
      </c>
      <c r="B23" s="95"/>
      <c r="C23" s="55">
        <v>316372</v>
      </c>
      <c r="D23" s="33">
        <v>0</v>
      </c>
      <c r="E23" s="25">
        <v>316372</v>
      </c>
      <c r="F23" s="55">
        <v>189823</v>
      </c>
      <c r="G23" s="55">
        <v>126549</v>
      </c>
      <c r="H23" s="33">
        <v>0</v>
      </c>
      <c r="I23" s="43">
        <v>266602</v>
      </c>
      <c r="J23" s="17" t="s">
        <v>100</v>
      </c>
      <c r="K23" s="17"/>
      <c r="L23" s="17"/>
      <c r="M23" s="17"/>
      <c r="N23" s="19" t="str">
        <f t="shared" si="1"/>
        <v>Y</v>
      </c>
    </row>
    <row r="24" spans="1:14" s="19" customFormat="1" ht="25.2" customHeight="1">
      <c r="A24" s="69" t="s">
        <v>101</v>
      </c>
      <c r="B24" s="95"/>
      <c r="C24" s="55">
        <v>12394</v>
      </c>
      <c r="D24" s="33">
        <v>0</v>
      </c>
      <c r="E24" s="25">
        <v>12394</v>
      </c>
      <c r="F24" s="55">
        <v>4560</v>
      </c>
      <c r="G24" s="55">
        <v>7834</v>
      </c>
      <c r="H24" s="33">
        <v>0</v>
      </c>
      <c r="I24" s="43">
        <v>10213</v>
      </c>
      <c r="J24" s="17" t="s">
        <v>102</v>
      </c>
      <c r="K24" s="17"/>
      <c r="L24" s="17"/>
      <c r="M24" s="17"/>
      <c r="N24" s="19" t="str">
        <f t="shared" si="1"/>
        <v>Y</v>
      </c>
    </row>
    <row r="25" spans="1:14" s="19" customFormat="1" ht="25.2" customHeight="1">
      <c r="A25" s="69" t="s">
        <v>103</v>
      </c>
      <c r="B25" s="70"/>
      <c r="C25" s="39">
        <v>42872</v>
      </c>
      <c r="D25" s="39">
        <v>28663</v>
      </c>
      <c r="E25" s="39">
        <v>14209</v>
      </c>
      <c r="F25" s="39">
        <v>24576</v>
      </c>
      <c r="G25" s="39">
        <v>18296</v>
      </c>
      <c r="H25" s="56">
        <v>1261430</v>
      </c>
      <c r="I25" s="43">
        <v>56335</v>
      </c>
      <c r="J25" s="17" t="s">
        <v>87</v>
      </c>
      <c r="K25" s="17"/>
      <c r="L25" s="17"/>
      <c r="M25" s="17"/>
      <c r="N25" s="19" t="str">
        <f t="shared" si="1"/>
        <v>Y</v>
      </c>
    </row>
    <row r="26" spans="1:14" s="19" customFormat="1" ht="25.2" customHeight="1">
      <c r="A26" s="69" t="s">
        <v>104</v>
      </c>
      <c r="B26" s="70"/>
      <c r="C26" s="39">
        <v>14157</v>
      </c>
      <c r="D26" s="39">
        <v>9888</v>
      </c>
      <c r="E26" s="39">
        <v>4269</v>
      </c>
      <c r="F26" s="39">
        <v>7904</v>
      </c>
      <c r="G26" s="39">
        <v>6253</v>
      </c>
      <c r="H26" s="56">
        <v>240815</v>
      </c>
      <c r="I26" s="43">
        <v>10922</v>
      </c>
      <c r="J26" s="17" t="s">
        <v>105</v>
      </c>
      <c r="K26" s="17"/>
      <c r="L26" s="17"/>
      <c r="M26" s="17"/>
      <c r="N26" s="19" t="str">
        <f t="shared" si="1"/>
        <v>Y</v>
      </c>
    </row>
    <row r="27" spans="1:14" s="19" customFormat="1" ht="25.2" customHeight="1">
      <c r="A27" s="69" t="s">
        <v>106</v>
      </c>
      <c r="B27" s="70"/>
      <c r="C27" s="39">
        <v>30010</v>
      </c>
      <c r="D27" s="37">
        <v>0</v>
      </c>
      <c r="E27" s="34">
        <v>30010</v>
      </c>
      <c r="F27" s="41">
        <v>17203</v>
      </c>
      <c r="G27" s="41">
        <v>12807</v>
      </c>
      <c r="H27" s="33">
        <v>0</v>
      </c>
      <c r="I27" s="43">
        <v>39435</v>
      </c>
      <c r="J27" s="17" t="s">
        <v>102</v>
      </c>
      <c r="K27" s="17"/>
      <c r="L27" s="17"/>
      <c r="M27" s="17"/>
      <c r="N27" s="19" t="str">
        <f t="shared" si="1"/>
        <v>Y</v>
      </c>
    </row>
    <row r="28" spans="1:14" s="19" customFormat="1" ht="25.2" customHeight="1">
      <c r="A28" s="69" t="s">
        <v>107</v>
      </c>
      <c r="B28" s="95"/>
      <c r="C28" s="39">
        <v>5479</v>
      </c>
      <c r="D28" s="33">
        <v>0</v>
      </c>
      <c r="E28" s="34">
        <v>5479</v>
      </c>
      <c r="F28" s="41">
        <v>3117</v>
      </c>
      <c r="G28" s="41">
        <v>2362</v>
      </c>
      <c r="H28" s="33">
        <v>0</v>
      </c>
      <c r="I28" s="43">
        <v>4407</v>
      </c>
      <c r="J28" s="17" t="s">
        <v>102</v>
      </c>
      <c r="K28" s="17"/>
      <c r="L28" s="17"/>
      <c r="M28" s="17"/>
      <c r="N28" s="19" t="str">
        <f t="shared" si="1"/>
        <v>Y</v>
      </c>
    </row>
    <row r="29" spans="1:14" s="19" customFormat="1" ht="25.2" customHeight="1">
      <c r="A29" s="69" t="s">
        <v>108</v>
      </c>
      <c r="B29" s="95"/>
      <c r="C29" s="39">
        <v>34298</v>
      </c>
      <c r="D29" s="50">
        <v>0</v>
      </c>
      <c r="E29" s="42">
        <v>34298</v>
      </c>
      <c r="F29" s="59">
        <v>19661</v>
      </c>
      <c r="G29" s="59">
        <v>14637</v>
      </c>
      <c r="H29" s="47">
        <v>0</v>
      </c>
      <c r="I29" s="43">
        <v>45068</v>
      </c>
      <c r="J29" s="17" t="s">
        <v>102</v>
      </c>
      <c r="K29" s="17"/>
      <c r="L29" s="17"/>
      <c r="M29" s="17"/>
      <c r="N29" s="19" t="str">
        <f t="shared" si="1"/>
        <v>Y</v>
      </c>
    </row>
    <row r="30" spans="1:14" s="19" customFormat="1" ht="25.2" customHeight="1">
      <c r="A30" s="69" t="s">
        <v>109</v>
      </c>
      <c r="B30" s="95"/>
      <c r="C30" s="39">
        <v>86042</v>
      </c>
      <c r="D30" s="39">
        <v>60888</v>
      </c>
      <c r="E30" s="25">
        <v>25154</v>
      </c>
      <c r="F30" s="34">
        <v>49362</v>
      </c>
      <c r="G30" s="34">
        <v>36680</v>
      </c>
      <c r="H30" s="56">
        <v>2488025</v>
      </c>
      <c r="I30" s="43">
        <v>89624</v>
      </c>
      <c r="J30" s="17" t="s">
        <v>87</v>
      </c>
      <c r="K30" s="17"/>
      <c r="L30" s="17"/>
      <c r="M30" s="17"/>
      <c r="N30" s="19" t="str">
        <f t="shared" si="1"/>
        <v>Y</v>
      </c>
    </row>
    <row r="31" spans="1:14" ht="25.2" customHeight="1">
      <c r="A31" s="3" t="s">
        <v>110</v>
      </c>
      <c r="B31" s="10"/>
      <c r="C31" s="10"/>
      <c r="D31" s="10"/>
      <c r="E31" s="10"/>
      <c r="F31" s="10"/>
      <c r="G31" s="10"/>
      <c r="H31" s="10"/>
      <c r="I31" s="10"/>
      <c r="J31" s="10"/>
      <c r="K31" s="10"/>
      <c r="L31" s="11"/>
    </row>
    <row r="32" spans="1:14" ht="25.2" customHeight="1">
      <c r="A32" s="3" t="s">
        <v>111</v>
      </c>
      <c r="B32" s="10"/>
      <c r="C32" s="10"/>
      <c r="D32" s="10"/>
      <c r="E32" s="10"/>
      <c r="F32" s="10"/>
      <c r="G32" s="10"/>
      <c r="H32" s="10"/>
      <c r="I32" s="10"/>
      <c r="J32" s="10"/>
      <c r="K32" s="10"/>
      <c r="L32" s="12" t="s">
        <v>272</v>
      </c>
    </row>
    <row r="33" spans="1:12" ht="25.2" customHeight="1">
      <c r="A33" s="3" t="s">
        <v>113</v>
      </c>
      <c r="B33" s="10"/>
      <c r="C33" s="10"/>
      <c r="D33" s="10"/>
      <c r="E33" s="10"/>
      <c r="F33" s="10"/>
      <c r="G33" s="10"/>
      <c r="H33" s="10"/>
      <c r="I33" s="10"/>
      <c r="J33" s="10"/>
      <c r="K33" s="10"/>
      <c r="L33" s="10"/>
    </row>
    <row r="34" spans="1:12" ht="19.8">
      <c r="A34" s="10"/>
      <c r="B34" s="10"/>
      <c r="C34" s="10"/>
      <c r="D34" s="10"/>
      <c r="E34" s="10"/>
      <c r="F34" s="10"/>
      <c r="G34" s="10"/>
      <c r="H34" s="10"/>
      <c r="I34" s="10"/>
      <c r="J34" s="10"/>
      <c r="K34" s="6"/>
      <c r="L34" s="6"/>
    </row>
    <row r="35" spans="1:12" s="6" customFormat="1">
      <c r="A35" s="1" t="s">
        <v>114</v>
      </c>
      <c r="B35" s="1"/>
      <c r="C35" s="1"/>
      <c r="D35" s="27" t="s">
        <v>3</v>
      </c>
      <c r="E35" s="29"/>
      <c r="F35" s="27"/>
      <c r="G35" s="29" t="s">
        <v>115</v>
      </c>
      <c r="H35" s="30"/>
      <c r="I35" s="30"/>
      <c r="J35" s="9" t="s">
        <v>116</v>
      </c>
      <c r="L35" s="1"/>
    </row>
    <row r="36" spans="1:12" s="6" customFormat="1">
      <c r="A36" s="1"/>
      <c r="B36" s="1"/>
      <c r="C36" s="1"/>
      <c r="D36" s="27"/>
      <c r="E36" s="29"/>
      <c r="F36" s="27"/>
      <c r="G36" s="29"/>
      <c r="H36" s="30"/>
      <c r="I36" s="30"/>
      <c r="J36" s="1"/>
      <c r="K36" s="9"/>
      <c r="L36" s="1"/>
    </row>
    <row r="37" spans="1:12" s="6" customFormat="1">
      <c r="B37" s="1"/>
      <c r="C37" s="1"/>
      <c r="D37" s="2" t="s">
        <v>3</v>
      </c>
      <c r="E37" s="1"/>
      <c r="G37" s="1" t="s">
        <v>4</v>
      </c>
      <c r="H37" s="1"/>
      <c r="J37" s="1"/>
      <c r="K37" s="1"/>
      <c r="L37" s="1"/>
    </row>
    <row r="38" spans="1:12" ht="19.8">
      <c r="A38" s="1"/>
      <c r="B38" s="1"/>
      <c r="C38" s="1"/>
      <c r="E38" s="10"/>
      <c r="G38" s="10"/>
      <c r="H38" s="20"/>
      <c r="I38" s="1"/>
      <c r="J38" s="1"/>
      <c r="K38" s="1"/>
      <c r="L38" s="1"/>
    </row>
  </sheetData>
  <mergeCells count="32">
    <mergeCell ref="A22:B22"/>
    <mergeCell ref="A30:B30"/>
    <mergeCell ref="A14:B14"/>
    <mergeCell ref="A15:B15"/>
    <mergeCell ref="A16:B16"/>
    <mergeCell ref="A17:B17"/>
    <mergeCell ref="A18:B18"/>
    <mergeCell ref="A19:B19"/>
    <mergeCell ref="A20:B20"/>
    <mergeCell ref="A28:B28"/>
    <mergeCell ref="A29:B29"/>
    <mergeCell ref="A27:B27"/>
    <mergeCell ref="A25:B25"/>
    <mergeCell ref="A26:B26"/>
    <mergeCell ref="A23:B23"/>
    <mergeCell ref="A24:B24"/>
    <mergeCell ref="A21:B21"/>
    <mergeCell ref="D2:J2"/>
    <mergeCell ref="A3:L3"/>
    <mergeCell ref="J8:L8"/>
    <mergeCell ref="I6:I7"/>
    <mergeCell ref="E5:I5"/>
    <mergeCell ref="C6:G6"/>
    <mergeCell ref="A6:B7"/>
    <mergeCell ref="H6:H7"/>
    <mergeCell ref="J6:L7"/>
    <mergeCell ref="A13:B13"/>
    <mergeCell ref="A8:B8"/>
    <mergeCell ref="A9:B9"/>
    <mergeCell ref="A10:B10"/>
    <mergeCell ref="A11:B11"/>
    <mergeCell ref="A12:B12"/>
  </mergeCells>
  <phoneticPr fontId="2" type="noConversion"/>
  <conditionalFormatting sqref="N1:N1048576">
    <cfRule type="cellIs" dxfId="4" priority="1" stopIfTrue="1" operator="equal">
      <formula>"N"</formula>
    </cfRule>
  </conditionalFormatting>
  <printOptions horizontalCentered="1"/>
  <pageMargins left="0.39370078740157483" right="0.39370078740157483" top="0.78740157480314965" bottom="0.70866141732283472" header="0.19685039370078741" footer="0.31496062992125984"/>
  <pageSetup paperSize="8" scale="88" firstPageNumber="10" orientation="landscape" copies="7" r:id="rId1"/>
  <headerFooter alignWithMargins="0">
    <oddFooter>&amp;C&amp;"Arial Unicode MS,標準"&amp;14&amp;P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13</vt:i4>
      </vt:variant>
    </vt:vector>
  </HeadingPairs>
  <TitlesOfParts>
    <vt:vector size="26" baseType="lpstr">
      <vt:lpstr>10701</vt:lpstr>
      <vt:lpstr>10702</vt:lpstr>
      <vt:lpstr>10703</vt:lpstr>
      <vt:lpstr>10704</vt:lpstr>
      <vt:lpstr>10705</vt:lpstr>
      <vt:lpstr>10706</vt:lpstr>
      <vt:lpstr>10707</vt:lpstr>
      <vt:lpstr>10708</vt:lpstr>
      <vt:lpstr>10709</vt:lpstr>
      <vt:lpstr>10710</vt:lpstr>
      <vt:lpstr>10711</vt:lpstr>
      <vt:lpstr>10712</vt:lpstr>
      <vt:lpstr>107全年度</vt:lpstr>
      <vt:lpstr>'10701'!Print_Area</vt:lpstr>
      <vt:lpstr>'10702'!Print_Area</vt:lpstr>
      <vt:lpstr>'10703'!Print_Area</vt:lpstr>
      <vt:lpstr>'10704'!Print_Area</vt:lpstr>
      <vt:lpstr>'10705'!Print_Area</vt:lpstr>
      <vt:lpstr>'10706'!Print_Area</vt:lpstr>
      <vt:lpstr>'10707'!Print_Area</vt:lpstr>
      <vt:lpstr>'10708'!Print_Area</vt:lpstr>
      <vt:lpstr>'10709'!Print_Area</vt:lpstr>
      <vt:lpstr>'10710'!Print_Area</vt:lpstr>
      <vt:lpstr>'10711'!Print_Area</vt:lpstr>
      <vt:lpstr>'10712'!Print_Area</vt:lpstr>
      <vt:lpstr>'107全年度'!Print_Area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user</cp:lastModifiedBy>
  <cp:lastPrinted>2016-02-17T03:25:36Z</cp:lastPrinted>
  <dcterms:created xsi:type="dcterms:W3CDTF">1996-12-31T16:12:16Z</dcterms:created>
  <dcterms:modified xsi:type="dcterms:W3CDTF">2019-02-21T02:33:49Z</dcterms:modified>
</cp:coreProperties>
</file>