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20" windowWidth="15600" windowHeight="7776"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<sst xmlns="http://schemas.openxmlformats.org/spreadsheetml/2006/main" count="76" uniqueCount="62">
  <si>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</si>
  <si>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</si>
  <si>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</si>
  <si>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</si>
  <si>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</si>
  <si>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</si>
  <si>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</si>
  <si>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</si>
  <si>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</si>
  <si>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</si>
  <si>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</si>
  <si>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</si>
  <si>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</si>
  <si>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</si>
  <si>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</si>
  <si>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</si>
  <si>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</si>
  <si>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</si>
  <si>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</si>
  <si>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</si>
  <si>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</si>
  <si>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</si>
  <si>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</si>
  <si>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</si>
  <si>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</si>
  <si>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</si>
  <si>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</si>
  <si>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</si>
  <si>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</si>
  <si>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</si>
  <si>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</si>
  <si>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</si>
  <si>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</si>
  <si>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</si>
  <si>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</si>
  <si>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</si>
  <si>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</si>
  <si>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</si>
  <si>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</si>
  <si>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</si>
  <si>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</si>
  <si>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</si>
  <si>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</si>
  <si>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</si>
  <si>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</si>
  <si>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</si>
  <si>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</si>
  <si>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</si>
  <si>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</si>
  <si>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</si>
  <si>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</si>
  <si>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</si>
  <si>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</si>
  <si>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</si>
  <si>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</si>
  <si>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</si>
  <si>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</si>
  <si>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</si>
  <si>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</si>
  <si>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</si>
  <si>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10 月</t>
  </si>
  <si>
    <t>中華民國 107 年 11 月 14 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</si>
</sst>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 numFmtId="184" formatCode="0_ "/>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41" fontId="2" fillId="0" borderId="16" xfId="35" applyFont="1" applyFill="1" applyBorder="1" applyAlignment="1">
      <alignment vertical="center" wrapText="1"/>
    </xf>
    <xf numFmtId="177" fontId="11" fillId="0" borderId="17" xfId="0" applyNumberFormat="1" applyFont="1" applyFill="1" applyBorder="1" applyAlignment="1">
      <alignment horizontal="right"/>
    </xf>
    <xf numFmtId="41" fontId="2" fillId="0" borderId="18" xfId="35" applyFont="1" applyFill="1" applyBorder="1" applyAlignment="1">
      <alignment vertical="center" wrapText="1"/>
    </xf>
    <xf numFmtId="177" fontId="11" fillId="33" borderId="13" xfId="0" applyNumberFormat="1" applyFont="1" applyFill="1" applyBorder="1" applyAlignment="1">
      <alignment horizontal="right"/>
    </xf>
    <xf numFmtId="41" fontId="2" fillId="33" borderId="10" xfId="35" applyFont="1" applyFill="1" applyBorder="1" applyAlignment="1">
      <alignment vertical="center" wrapText="1"/>
    </xf>
    <xf numFmtId="176" fontId="11" fillId="33" borderId="10" xfId="0" applyNumberFormat="1" applyFont="1" applyFill="1" applyBorder="1" applyAlignment="1">
      <alignment horizontal="right"/>
    </xf>
    <xf numFmtId="177" fontId="15" fillId="0" borderId="10" xfId="0" applyNumberFormat="1" applyFont="1" applyFill="1" applyBorder="1" applyAlignment="1">
      <alignment horizontal="right"/>
    </xf>
    <xf numFmtId="177" fontId="11" fillId="0" borderId="14" xfId="0" applyNumberFormat="1" applyFont="1" applyFill="1" applyBorder="1" applyAlignment="1">
      <alignment horizontal="right"/>
    </xf>
    <xf numFmtId="0" fontId="0" fillId="0" borderId="0" xfId="0" applyFont="1" applyAlignment="1">
      <alignment/>
    </xf>
    <xf numFmtId="0" fontId="0" fillId="0" borderId="19" xfId="0" applyFont="1" applyBorder="1" applyAlignment="1">
      <alignment/>
    </xf>
    <xf numFmtId="0" fontId="0" fillId="0" borderId="11" xfId="0" applyFont="1" applyBorder="1" applyAlignment="1">
      <alignment vertical="center"/>
    </xf>
    <xf numFmtId="0" fontId="2" fillId="33" borderId="12" xfId="0" applyFont="1" applyFill="1" applyBorder="1" applyAlignment="1">
      <alignment horizontal="left"/>
    </xf>
    <xf numFmtId="0" fontId="0" fillId="34" borderId="14" xfId="0" applyFill="1" applyBorder="1" applyAlignment="1">
      <alignment horizontal="left"/>
    </xf>
    <xf numFmtId="0" fontId="2" fillId="0" borderId="12" xfId="0" applyFont="1" applyFill="1" applyBorder="1" applyAlignment="1">
      <alignment horizontal="left"/>
    </xf>
    <xf numFmtId="0" fontId="2" fillId="34"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xf>
    <xf numFmtId="0" fontId="0" fillId="0" borderId="14" xfId="0" applyBorder="1" applyAlignment="1">
      <alignment/>
    </xf>
    <xf numFmtId="0" fontId="2" fillId="33" borderId="12" xfId="0" applyFont="1" applyFill="1" applyBorder="1" applyAlignment="1">
      <alignment/>
    </xf>
    <xf numFmtId="0" fontId="2" fillId="33" borderId="14" xfId="0" applyFont="1" applyFill="1" applyBorder="1" applyAlignment="1">
      <alignment/>
    </xf>
    <xf numFmtId="0" fontId="2" fillId="0" borderId="14" xfId="0" applyFont="1" applyFill="1" applyBorder="1" applyAlignment="1">
      <alignment/>
    </xf>
    <xf numFmtId="0" fontId="0" fillId="0" borderId="14" xfId="0" applyFont="1" applyBorder="1" applyAlignment="1">
      <alignment/>
    </xf>
    <xf numFmtId="0" fontId="0" fillId="33"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19" xfId="0" applyFont="1" applyBorder="1" applyAlignment="1">
      <alignment horizontal="center" vertical="center"/>
    </xf>
    <xf numFmtId="0" fontId="7"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42" fontId="2" fillId="0" borderId="21" xfId="0" applyNumberFormat="1" applyFont="1" applyBorder="1" applyAlignment="1">
      <alignment horizontal="center" vertical="center"/>
    </xf>
    <xf numFmtId="42" fontId="2" fillId="0" borderId="17"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cellXfs>
  <cellStyles count="13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3" xfId="38"/>
    <cellStyle name="千分位[0] 2 3 2" xfId="39"/>
    <cellStyle name="千分位[0] 2 4" xfId="40"/>
    <cellStyle name="千分位[0] 2 4 2" xfId="41"/>
    <cellStyle name="千分位[0] 2 5" xfId="42"/>
    <cellStyle name="Followed Hyperlink" xfId="43"/>
    <cellStyle name="中等" xfId="44"/>
    <cellStyle name="合計" xfId="45"/>
    <cellStyle name="好" xfId="46"/>
    <cellStyle name="好_102年臺南市主要觀光遊憩據點遊客人次統計(1-12月)" xfId="47"/>
    <cellStyle name="好_10402" xfId="48"/>
    <cellStyle name="好_10403" xfId="49"/>
    <cellStyle name="好_10404" xfId="50"/>
    <cellStyle name="好_10405" xfId="51"/>
    <cellStyle name="好_10406" xfId="52"/>
    <cellStyle name="好_10407" xfId="53"/>
    <cellStyle name="好_10408" xfId="54"/>
    <cellStyle name="好_10409" xfId="55"/>
    <cellStyle name="好_10410" xfId="56"/>
    <cellStyle name="好_10411" xfId="57"/>
    <cellStyle name="好_10412" xfId="58"/>
    <cellStyle name="好_104年1月統計方案報表程式_(臺南市主要觀光景點遊客人數統計" xfId="59"/>
    <cellStyle name="好_104年統計方案報表程式_(臺南市主要觀光景點遊客人數統計" xfId="60"/>
    <cellStyle name="好_主要觀光遊憩景點-統計方案報表程式_(會計)103年10月" xfId="61"/>
    <cellStyle name="好_空白表--旅館業督導管理" xfId="62"/>
    <cellStyle name="好_統計方案報表程式_(會計)103年_9月_-_台南市主要觀光遊憩景點遊客人數統計" xfId="63"/>
    <cellStyle name="好_統計方案報表程式_(會計)103年_9月_觀光遊憩景點" xfId="64"/>
    <cellStyle name="好_統計方案報表程式_(會計)103年11月_-_主要觀光遊憩據點遊客人次統計" xfId="65"/>
    <cellStyle name="好_統計方案報表程式_(會計)103年11月_-_觀光遊憩景點遊客人次統計" xfId="66"/>
    <cellStyle name="好_統計方案報表程式_(會計)103年7月_-_臺南市觀光遊憩景點遊客人數統計" xfId="67"/>
    <cellStyle name="好_統計方案報表程式_(會計)103年7月_主要觀光遊憩據點遊客人數統計" xfId="68"/>
    <cellStyle name="好_統計方案報表程式_(會計)103年8月_-_臺南市觀光景點遊客人數統計" xfId="69"/>
    <cellStyle name="好_統計方案報表程式_(會計)103年8月_臺南市主要觀光景點" xfId="70"/>
    <cellStyle name="好_統計方案報表程式-主要觀光遊憩景點_(會計)103年12月(1)" xfId="71"/>
    <cellStyle name="好_統計方案報表程式-觀光遊憩景點_(會計)103年12月" xfId="72"/>
    <cellStyle name="好_臺南市主要觀光遊憩據點遊客人次統計10302(1)" xfId="73"/>
    <cellStyle name="好_臺南市主要觀光遊憩據點遊客人次統計10303(3)" xfId="74"/>
    <cellStyle name="好_臺南市主要觀光遊憩據點遊客人次統計103年4月" xfId="75"/>
    <cellStyle name="好_臺南市主要觀光遊憩據點遊客人次統計201405" xfId="76"/>
    <cellStyle name="好_臺南市主要觀光遊憩據點遊客人次統計報表_103年6月" xfId="77"/>
    <cellStyle name="好_臺南市觀光遊憩景點遊客人次統計10302" xfId="78"/>
    <cellStyle name="好_臺南市觀光遊憩景點遊客人次統計103年3月" xfId="79"/>
    <cellStyle name="好_臺南市觀光遊憩景點遊客人次統計103年4月" xfId="80"/>
    <cellStyle name="好_臺南市觀光遊憩景點遊客人次統計201405 (1)" xfId="81"/>
    <cellStyle name="好_臺南市觀光遊憩景點遊客人次統計報表_103年6月" xfId="82"/>
    <cellStyle name="好_觀光遊憩景點-統計方案報表程式_(會計)103年10月" xfId="83"/>
    <cellStyle name="Percent" xfId="84"/>
    <cellStyle name="計算方式" xfId="85"/>
    <cellStyle name="Currency" xfId="86"/>
    <cellStyle name="Currency [0]" xfId="87"/>
    <cellStyle name="連結的儲存格" xfId="88"/>
    <cellStyle name="備註" xfId="89"/>
    <cellStyle name="Hyperlink" xfId="90"/>
    <cellStyle name="說明文字" xfId="91"/>
    <cellStyle name="輔色1" xfId="92"/>
    <cellStyle name="輔色2" xfId="93"/>
    <cellStyle name="輔色3" xfId="94"/>
    <cellStyle name="輔色4" xfId="95"/>
    <cellStyle name="輔色5" xfId="96"/>
    <cellStyle name="輔色6" xfId="97"/>
    <cellStyle name="標題" xfId="98"/>
    <cellStyle name="標題 1" xfId="99"/>
    <cellStyle name="標題 2" xfId="100"/>
    <cellStyle name="標題 3" xfId="101"/>
    <cellStyle name="標題 4" xfId="102"/>
    <cellStyle name="輸入" xfId="103"/>
    <cellStyle name="輸出" xfId="104"/>
    <cellStyle name="檢查儲存格" xfId="105"/>
    <cellStyle name="壞" xfId="106"/>
    <cellStyle name="壞_102年臺南市主要觀光遊憩據點遊客人次統計(1-12月)" xfId="107"/>
    <cellStyle name="壞_10402" xfId="108"/>
    <cellStyle name="壞_10403" xfId="109"/>
    <cellStyle name="壞_10404" xfId="110"/>
    <cellStyle name="壞_10405" xfId="111"/>
    <cellStyle name="壞_10406" xfId="112"/>
    <cellStyle name="壞_10407" xfId="113"/>
    <cellStyle name="壞_10408" xfId="114"/>
    <cellStyle name="壞_10409" xfId="115"/>
    <cellStyle name="壞_10410" xfId="116"/>
    <cellStyle name="壞_10411" xfId="117"/>
    <cellStyle name="壞_10412" xfId="118"/>
    <cellStyle name="壞_104年1月統計方案報表程式_(臺南市主要觀光景點遊客人數統計" xfId="119"/>
    <cellStyle name="壞_104年統計方案報表程式_(臺南市主要觀光景點遊客人數統計" xfId="120"/>
    <cellStyle name="壞_主要觀光遊憩景點-統計方案報表程式_(會計)103年10月" xfId="121"/>
    <cellStyle name="壞_空白表--旅館業督導管理" xfId="122"/>
    <cellStyle name="壞_統計方案報表程式_(會計)103年_9月_-_台南市主要觀光遊憩景點遊客人數統計" xfId="123"/>
    <cellStyle name="壞_統計方案報表程式_(會計)103年_9月_觀光遊憩景點" xfId="124"/>
    <cellStyle name="壞_統計方案報表程式_(會計)103年11月_-_主要觀光遊憩據點遊客人次統計" xfId="125"/>
    <cellStyle name="壞_統計方案報表程式_(會計)103年11月_-_觀光遊憩景點遊客人次統計" xfId="126"/>
    <cellStyle name="壞_統計方案報表程式_(會計)103年7月_-_臺南市觀光遊憩景點遊客人數統計" xfId="127"/>
    <cellStyle name="壞_統計方案報表程式_(會計)103年7月_主要觀光遊憩據點遊客人數統計" xfId="128"/>
    <cellStyle name="壞_統計方案報表程式_(會計)103年8月_-_臺南市觀光景點遊客人數統計" xfId="129"/>
    <cellStyle name="壞_統計方案報表程式_(會計)103年8月_臺南市主要觀光景點" xfId="130"/>
    <cellStyle name="壞_統計方案報表程式-主要觀光遊憩景點_(會計)103年12月(1)" xfId="131"/>
    <cellStyle name="壞_統計方案報表程式-觀光遊憩景點_(會計)103年12月" xfId="132"/>
    <cellStyle name="壞_臺南市主要觀光遊憩據點遊客人次統計10302(1)" xfId="133"/>
    <cellStyle name="壞_臺南市主要觀光遊憩據點遊客人次統計10303(3)" xfId="134"/>
    <cellStyle name="壞_臺南市主要觀光遊憩據點遊客人次統計103年4月" xfId="135"/>
    <cellStyle name="壞_臺南市主要觀光遊憩據點遊客人次統計201405" xfId="136"/>
    <cellStyle name="壞_臺南市主要觀光遊憩據點遊客人次統計報表_103年6月" xfId="137"/>
    <cellStyle name="壞_臺南市觀光遊憩景點遊客人次統計10302" xfId="138"/>
    <cellStyle name="壞_臺南市觀光遊憩景點遊客人次統計103年3月" xfId="139"/>
    <cellStyle name="壞_臺南市觀光遊憩景點遊客人次統計103年4月" xfId="140"/>
    <cellStyle name="壞_臺南市觀光遊憩景點遊客人次統計201405 (1)" xfId="141"/>
    <cellStyle name="壞_臺南市觀光遊憩景點遊客人次統計報表_103年6月" xfId="142"/>
    <cellStyle name="壞_觀光遊憩景點-統計方案報表程式_(會計)103年10月" xfId="143"/>
    <cellStyle name="警告文字" xfId="144"/>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8" activePane="bottomLeft" state="frozen"/>
      <selection pane="topLeft" activeCell="A1" sqref="A1"/>
      <selection pane="bottomLeft" activeCell="C8" sqref="C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0.87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62" t="s">
        <v>58</v>
      </c>
      <c r="E2" s="62"/>
      <c r="F2" s="62"/>
      <c r="G2" s="62"/>
      <c r="H2" s="62"/>
      <c r="I2" s="62"/>
      <c r="J2" s="63"/>
      <c r="K2" s="4" t="s">
        <v>2</v>
      </c>
      <c r="L2" s="13" t="s">
        <v>30</v>
      </c>
    </row>
    <row r="3" spans="1:12" ht="30" customHeight="1">
      <c r="A3" s="64" t="s">
        <v>16</v>
      </c>
      <c r="B3" s="65"/>
      <c r="C3" s="65"/>
      <c r="D3" s="65"/>
      <c r="E3" s="65"/>
      <c r="F3" s="65"/>
      <c r="G3" s="65"/>
      <c r="H3" s="65"/>
      <c r="I3" s="65"/>
      <c r="J3" s="65"/>
      <c r="K3" s="65"/>
      <c r="L3" s="65"/>
    </row>
    <row r="4" spans="1:11" ht="6" customHeight="1">
      <c r="A4" s="1"/>
      <c r="B4" s="1"/>
      <c r="C4" s="1"/>
      <c r="D4" s="1"/>
      <c r="E4" s="1"/>
      <c r="F4" s="1"/>
      <c r="G4" s="1"/>
      <c r="H4" s="20"/>
      <c r="I4" s="1"/>
      <c r="J4" s="1"/>
      <c r="K4" s="1"/>
    </row>
    <row r="5" spans="2:12" ht="19.5">
      <c r="B5" s="8"/>
      <c r="C5" s="8"/>
      <c r="D5" s="8"/>
      <c r="E5" s="67" t="s">
        <v>60</v>
      </c>
      <c r="F5" s="67"/>
      <c r="G5" s="67"/>
      <c r="H5" s="67"/>
      <c r="I5" s="67"/>
      <c r="J5" s="8"/>
      <c r="K5" s="8"/>
      <c r="L5" s="9" t="s">
        <v>9</v>
      </c>
    </row>
    <row r="6" spans="1:13" s="6" customFormat="1" ht="24.75" customHeight="1">
      <c r="A6" s="69" t="s">
        <v>10</v>
      </c>
      <c r="B6" s="70"/>
      <c r="C6" s="68" t="s">
        <v>11</v>
      </c>
      <c r="D6" s="68"/>
      <c r="E6" s="68"/>
      <c r="F6" s="68"/>
      <c r="G6" s="68"/>
      <c r="H6" s="72" t="s">
        <v>54</v>
      </c>
      <c r="I6" s="66" t="s">
        <v>13</v>
      </c>
      <c r="J6" s="74" t="s">
        <v>55</v>
      </c>
      <c r="K6" s="69"/>
      <c r="L6" s="69"/>
      <c r="M6" s="48"/>
    </row>
    <row r="7" spans="1:13" s="15" customFormat="1" ht="48">
      <c r="A7" s="67"/>
      <c r="B7" s="71"/>
      <c r="C7" s="14" t="s">
        <v>15</v>
      </c>
      <c r="D7" s="14" t="s">
        <v>52</v>
      </c>
      <c r="E7" s="14" t="s">
        <v>53</v>
      </c>
      <c r="F7" s="16" t="s">
        <v>17</v>
      </c>
      <c r="G7" s="16" t="s">
        <v>14</v>
      </c>
      <c r="H7" s="73"/>
      <c r="I7" s="66"/>
      <c r="J7" s="75"/>
      <c r="K7" s="67"/>
      <c r="L7" s="67"/>
      <c r="M7" s="49"/>
    </row>
    <row r="8" spans="1:14" ht="24.75" customHeight="1">
      <c r="A8" s="76" t="s">
        <v>12</v>
      </c>
      <c r="B8" s="77"/>
      <c r="C8" s="25">
        <f aca="true" t="shared" si="0" ref="C8:H8">SUM(C9:C30)</f>
        <v>1817900</v>
      </c>
      <c r="D8" s="25">
        <f t="shared" si="0"/>
        <v>276902</v>
      </c>
      <c r="E8" s="25">
        <f t="shared" si="0"/>
        <v>1540998</v>
      </c>
      <c r="F8" s="25">
        <f t="shared" si="0"/>
        <v>1039979</v>
      </c>
      <c r="G8" s="25">
        <f t="shared" si="0"/>
        <v>777921</v>
      </c>
      <c r="H8" s="32">
        <f t="shared" si="0"/>
        <v>17294024</v>
      </c>
      <c r="I8" s="25">
        <v>2041161</v>
      </c>
      <c r="J8" s="62"/>
      <c r="K8" s="62"/>
      <c r="L8" s="62"/>
      <c r="M8" s="24"/>
      <c r="N8" s="47" t="str">
        <f>IF(F8+G8=E8+D8,"Y","N")</f>
        <v>Y</v>
      </c>
    </row>
    <row r="9" spans="1:14" s="23" customFormat="1" ht="24.75" customHeight="1">
      <c r="A9" s="52" t="s">
        <v>18</v>
      </c>
      <c r="B9" s="78"/>
      <c r="C9" s="42">
        <v>3169</v>
      </c>
      <c r="D9" s="42">
        <v>2987</v>
      </c>
      <c r="E9" s="42">
        <v>182</v>
      </c>
      <c r="F9" s="34">
        <v>1857</v>
      </c>
      <c r="G9" s="34">
        <v>1312</v>
      </c>
      <c r="H9" s="32">
        <v>212150</v>
      </c>
      <c r="I9" s="25">
        <v>5697</v>
      </c>
      <c r="J9" s="22" t="s">
        <v>21</v>
      </c>
      <c r="K9" s="22"/>
      <c r="L9" s="22"/>
      <c r="M9" s="22"/>
      <c r="N9" s="23" t="str">
        <f aca="true" t="shared" si="1" ref="N9:N30">IF(F9+G9=E9+D9,"Y","N")</f>
        <v>Y</v>
      </c>
    </row>
    <row r="10" spans="1:14" s="23" customFormat="1" ht="24.75" customHeight="1">
      <c r="A10" s="50" t="s">
        <v>33</v>
      </c>
      <c r="B10" s="79"/>
      <c r="C10" s="37">
        <v>45915</v>
      </c>
      <c r="D10" s="37">
        <v>34122</v>
      </c>
      <c r="E10" s="37">
        <v>11793</v>
      </c>
      <c r="F10" s="37">
        <v>25511</v>
      </c>
      <c r="G10" s="37">
        <v>20404</v>
      </c>
      <c r="H10" s="32">
        <v>848050</v>
      </c>
      <c r="I10" s="37">
        <v>70497</v>
      </c>
      <c r="J10" s="22" t="s">
        <v>21</v>
      </c>
      <c r="K10" s="22"/>
      <c r="L10" s="22"/>
      <c r="M10" s="22"/>
      <c r="N10" s="23" t="str">
        <f t="shared" si="1"/>
        <v>Y</v>
      </c>
    </row>
    <row r="11" spans="1:14" s="23" customFormat="1" ht="24.75" customHeight="1">
      <c r="A11" s="52" t="s">
        <v>34</v>
      </c>
      <c r="B11" s="80"/>
      <c r="C11" s="37">
        <v>24387</v>
      </c>
      <c r="D11" s="31">
        <v>0</v>
      </c>
      <c r="E11" s="37">
        <v>24387</v>
      </c>
      <c r="F11" s="37">
        <v>14584</v>
      </c>
      <c r="G11" s="37">
        <v>9803</v>
      </c>
      <c r="H11" s="33">
        <v>0</v>
      </c>
      <c r="I11" s="25">
        <v>24410</v>
      </c>
      <c r="J11" s="35" t="s">
        <v>59</v>
      </c>
      <c r="K11" s="22"/>
      <c r="L11" s="22"/>
      <c r="M11" s="22"/>
      <c r="N11" s="23" t="str">
        <f>IF(F11+G11=E11+D11,"Y","N")</f>
        <v>Y</v>
      </c>
    </row>
    <row r="12" spans="1:14" s="23" customFormat="1" ht="24.75" customHeight="1">
      <c r="A12" s="53" t="s">
        <v>35</v>
      </c>
      <c r="B12" s="51"/>
      <c r="C12" s="34">
        <v>21540</v>
      </c>
      <c r="D12" s="33">
        <v>0</v>
      </c>
      <c r="E12" s="34">
        <v>21540</v>
      </c>
      <c r="F12" s="37">
        <v>11369</v>
      </c>
      <c r="G12" s="34">
        <v>10171</v>
      </c>
      <c r="H12" s="33">
        <v>0</v>
      </c>
      <c r="I12" s="25">
        <v>13812</v>
      </c>
      <c r="J12" s="26" t="s">
        <v>23</v>
      </c>
      <c r="K12" s="22"/>
      <c r="L12" s="22"/>
      <c r="M12" s="22"/>
      <c r="N12" s="23" t="str">
        <f t="shared" si="1"/>
        <v>Y</v>
      </c>
    </row>
    <row r="13" spans="1:14" s="19" customFormat="1" ht="24.75" customHeight="1">
      <c r="A13" s="52" t="s">
        <v>36</v>
      </c>
      <c r="B13" s="54"/>
      <c r="C13" s="42">
        <v>32479</v>
      </c>
      <c r="D13" s="42">
        <v>25267</v>
      </c>
      <c r="E13" s="42">
        <v>7212</v>
      </c>
      <c r="F13" s="34">
        <v>11105</v>
      </c>
      <c r="G13" s="34">
        <v>21374</v>
      </c>
      <c r="H13" s="44">
        <v>919063</v>
      </c>
      <c r="I13" s="37">
        <v>38496</v>
      </c>
      <c r="J13" s="18" t="s">
        <v>25</v>
      </c>
      <c r="K13" s="18"/>
      <c r="L13" s="18"/>
      <c r="M13" s="18"/>
      <c r="N13" s="19" t="str">
        <f t="shared" si="1"/>
        <v>Y</v>
      </c>
    </row>
    <row r="14" spans="1:14" s="19" customFormat="1" ht="24.75" customHeight="1">
      <c r="A14" s="55" t="s">
        <v>19</v>
      </c>
      <c r="B14" s="60"/>
      <c r="C14" s="42">
        <v>20706</v>
      </c>
      <c r="D14" s="42">
        <v>14077</v>
      </c>
      <c r="E14" s="42">
        <v>6629</v>
      </c>
      <c r="F14" s="34">
        <v>10856</v>
      </c>
      <c r="G14" s="34">
        <v>9850</v>
      </c>
      <c r="H14" s="44">
        <v>1326070</v>
      </c>
      <c r="I14" s="25">
        <v>22986</v>
      </c>
      <c r="J14" s="17" t="s">
        <v>21</v>
      </c>
      <c r="K14" s="18"/>
      <c r="L14" s="18"/>
      <c r="M14" s="18"/>
      <c r="N14" s="19" t="str">
        <f t="shared" si="1"/>
        <v>Y</v>
      </c>
    </row>
    <row r="15" spans="1:14" s="19" customFormat="1" ht="24.75" customHeight="1">
      <c r="A15" s="55" t="s">
        <v>37</v>
      </c>
      <c r="B15" s="56"/>
      <c r="C15" s="37">
        <v>22887</v>
      </c>
      <c r="D15" s="37">
        <v>22492</v>
      </c>
      <c r="E15" s="37">
        <v>395</v>
      </c>
      <c r="F15" s="37">
        <v>12933</v>
      </c>
      <c r="G15" s="46">
        <v>9954</v>
      </c>
      <c r="H15" s="32">
        <v>1318024</v>
      </c>
      <c r="I15" s="37">
        <v>24544</v>
      </c>
      <c r="J15" s="17" t="s">
        <v>21</v>
      </c>
      <c r="K15" s="18"/>
      <c r="L15" s="18"/>
      <c r="M15" s="18"/>
      <c r="N15" s="19" t="str">
        <f t="shared" si="1"/>
        <v>Y</v>
      </c>
    </row>
    <row r="16" spans="1:14" s="19" customFormat="1" ht="24.75" customHeight="1">
      <c r="A16" s="57" t="s">
        <v>38</v>
      </c>
      <c r="B16" s="61"/>
      <c r="C16" s="34">
        <v>108694</v>
      </c>
      <c r="D16" s="43">
        <v>0</v>
      </c>
      <c r="E16" s="34">
        <v>108694</v>
      </c>
      <c r="F16" s="34">
        <v>68373</v>
      </c>
      <c r="G16" s="34">
        <v>40321</v>
      </c>
      <c r="H16" s="38">
        <v>0</v>
      </c>
      <c r="I16" s="25">
        <v>153798</v>
      </c>
      <c r="J16" s="27" t="s">
        <v>24</v>
      </c>
      <c r="K16" s="17"/>
      <c r="L16" s="17"/>
      <c r="M16" s="17"/>
      <c r="N16" s="19" t="str">
        <f t="shared" si="1"/>
        <v>Y</v>
      </c>
    </row>
    <row r="17" spans="1:14" s="19" customFormat="1" ht="24.75" customHeight="1">
      <c r="A17" s="55" t="s">
        <v>39</v>
      </c>
      <c r="B17" s="56"/>
      <c r="C17" s="34">
        <v>29595</v>
      </c>
      <c r="D17" s="25">
        <v>12874</v>
      </c>
      <c r="E17" s="25">
        <v>16721</v>
      </c>
      <c r="F17" s="34">
        <v>16471</v>
      </c>
      <c r="G17" s="34">
        <v>13124</v>
      </c>
      <c r="H17" s="44">
        <v>712722</v>
      </c>
      <c r="I17" s="36">
        <v>35904</v>
      </c>
      <c r="J17" s="17" t="s">
        <v>21</v>
      </c>
      <c r="K17" s="17"/>
      <c r="L17" s="17"/>
      <c r="M17" s="17"/>
      <c r="N17" s="19" t="str">
        <f t="shared" si="1"/>
        <v>Y</v>
      </c>
    </row>
    <row r="18" spans="1:14" s="19" customFormat="1" ht="24.75" customHeight="1">
      <c r="A18" s="57" t="s">
        <v>40</v>
      </c>
      <c r="B18" s="61"/>
      <c r="C18" s="25">
        <v>7487</v>
      </c>
      <c r="D18" s="34">
        <v>5965</v>
      </c>
      <c r="E18" s="34">
        <v>1522</v>
      </c>
      <c r="F18" s="34">
        <v>4880</v>
      </c>
      <c r="G18" s="34">
        <v>2607</v>
      </c>
      <c r="H18" s="32">
        <v>1547730</v>
      </c>
      <c r="I18" s="25">
        <v>13504</v>
      </c>
      <c r="J18" s="17" t="s">
        <v>21</v>
      </c>
      <c r="K18" s="17"/>
      <c r="L18" s="17"/>
      <c r="M18" s="17"/>
      <c r="N18" s="19" t="str">
        <f t="shared" si="1"/>
        <v>Y</v>
      </c>
    </row>
    <row r="19" spans="1:14" s="19" customFormat="1" ht="24.75" customHeight="1">
      <c r="A19" s="55" t="s">
        <v>41</v>
      </c>
      <c r="B19" s="56"/>
      <c r="C19" s="42">
        <v>21790</v>
      </c>
      <c r="D19" s="42">
        <v>14820</v>
      </c>
      <c r="E19" s="42">
        <v>6970</v>
      </c>
      <c r="F19" s="34">
        <v>10863</v>
      </c>
      <c r="G19" s="34">
        <v>10927</v>
      </c>
      <c r="H19" s="44">
        <v>178440</v>
      </c>
      <c r="I19" s="25">
        <v>43742</v>
      </c>
      <c r="J19" s="17" t="s">
        <v>21</v>
      </c>
      <c r="K19" s="17"/>
      <c r="L19" s="17"/>
      <c r="M19" s="17"/>
      <c r="N19" s="19" t="str">
        <f>IF(F19+G19=E19+D19,"Y","N")</f>
        <v>Y</v>
      </c>
    </row>
    <row r="20" spans="1:14" s="19" customFormat="1" ht="24.75" customHeight="1">
      <c r="A20" s="55" t="s">
        <v>42</v>
      </c>
      <c r="B20" s="56"/>
      <c r="C20" s="34">
        <v>7331</v>
      </c>
      <c r="D20" s="43">
        <v>0</v>
      </c>
      <c r="E20" s="42">
        <v>7331</v>
      </c>
      <c r="F20" s="34">
        <v>4459</v>
      </c>
      <c r="G20" s="34">
        <v>2872</v>
      </c>
      <c r="H20" s="43">
        <v>0</v>
      </c>
      <c r="I20" s="25">
        <v>8608</v>
      </c>
      <c r="J20" s="17" t="s">
        <v>21</v>
      </c>
      <c r="K20" s="17"/>
      <c r="L20" s="17"/>
      <c r="M20" s="17"/>
      <c r="N20" s="19" t="str">
        <f t="shared" si="1"/>
        <v>Y</v>
      </c>
    </row>
    <row r="21" spans="1:14" s="19" customFormat="1" ht="24.75" customHeight="1">
      <c r="A21" s="55" t="s">
        <v>43</v>
      </c>
      <c r="B21" s="59"/>
      <c r="C21" s="34">
        <v>13511</v>
      </c>
      <c r="D21" s="34">
        <v>13000</v>
      </c>
      <c r="E21" s="34">
        <v>511</v>
      </c>
      <c r="F21" s="34">
        <v>9006</v>
      </c>
      <c r="G21" s="34">
        <v>4505</v>
      </c>
      <c r="H21" s="44">
        <v>4806190</v>
      </c>
      <c r="I21" s="25">
        <v>16386</v>
      </c>
      <c r="J21" s="17" t="s">
        <v>25</v>
      </c>
      <c r="K21" s="17"/>
      <c r="L21" s="17"/>
      <c r="M21" s="17"/>
      <c r="N21" s="19" t="str">
        <f t="shared" si="1"/>
        <v>Y</v>
      </c>
    </row>
    <row r="22" spans="1:14" s="19" customFormat="1" ht="24.75" customHeight="1">
      <c r="A22" s="57" t="s">
        <v>44</v>
      </c>
      <c r="B22" s="58"/>
      <c r="C22" s="34">
        <v>900800</v>
      </c>
      <c r="D22" s="43">
        <v>0</v>
      </c>
      <c r="E22" s="34">
        <v>900800</v>
      </c>
      <c r="F22" s="34">
        <v>540480</v>
      </c>
      <c r="G22" s="34">
        <v>360320</v>
      </c>
      <c r="H22" s="43">
        <v>0</v>
      </c>
      <c r="I22" s="25">
        <v>900000</v>
      </c>
      <c r="J22" s="17" t="s">
        <v>26</v>
      </c>
      <c r="K22" s="17"/>
      <c r="L22" s="17"/>
      <c r="M22" s="17"/>
      <c r="N22" s="19" t="str">
        <f t="shared" si="1"/>
        <v>Y</v>
      </c>
    </row>
    <row r="23" spans="1:14" s="19" customFormat="1" ht="24.75" customHeight="1">
      <c r="A23" s="55" t="s">
        <v>45</v>
      </c>
      <c r="B23" s="56"/>
      <c r="C23" s="42">
        <v>268916</v>
      </c>
      <c r="D23" s="33">
        <v>0</v>
      </c>
      <c r="E23" s="25">
        <v>268916</v>
      </c>
      <c r="F23" s="42">
        <v>161350</v>
      </c>
      <c r="G23" s="42">
        <v>107566</v>
      </c>
      <c r="H23" s="33">
        <v>0</v>
      </c>
      <c r="I23" s="25">
        <v>312896</v>
      </c>
      <c r="J23" s="17" t="s">
        <v>27</v>
      </c>
      <c r="K23" s="17"/>
      <c r="L23" s="17"/>
      <c r="M23" s="17"/>
      <c r="N23" s="19" t="str">
        <f aca="true" t="shared" si="2" ref="N23:N29">IF(F23+G23=E23+D23,"Y","N")</f>
        <v>Y</v>
      </c>
    </row>
    <row r="24" spans="1:14" s="19" customFormat="1" ht="24.75" customHeight="1">
      <c r="A24" s="55" t="s">
        <v>46</v>
      </c>
      <c r="B24" s="56"/>
      <c r="C24" s="42">
        <v>13502</v>
      </c>
      <c r="D24" s="33">
        <v>0</v>
      </c>
      <c r="E24" s="25">
        <v>13502</v>
      </c>
      <c r="F24" s="42">
        <v>4966</v>
      </c>
      <c r="G24" s="42">
        <v>8536</v>
      </c>
      <c r="H24" s="33">
        <v>0</v>
      </c>
      <c r="I24" s="25">
        <v>13511</v>
      </c>
      <c r="J24" s="17" t="s">
        <v>22</v>
      </c>
      <c r="K24" s="17"/>
      <c r="L24" s="17"/>
      <c r="M24" s="17"/>
      <c r="N24" s="19" t="str">
        <f t="shared" si="2"/>
        <v>Y</v>
      </c>
    </row>
    <row r="25" spans="1:14" s="19" customFormat="1" ht="24.75" customHeight="1">
      <c r="A25" s="55" t="s">
        <v>47</v>
      </c>
      <c r="B25" s="59"/>
      <c r="C25" s="34">
        <v>54739</v>
      </c>
      <c r="D25" s="25">
        <v>36357</v>
      </c>
      <c r="E25" s="25">
        <v>18382</v>
      </c>
      <c r="F25" s="25">
        <v>25669</v>
      </c>
      <c r="G25" s="25">
        <v>29070</v>
      </c>
      <c r="H25" s="44">
        <v>1838725</v>
      </c>
      <c r="I25" s="25">
        <v>71727</v>
      </c>
      <c r="J25" s="17" t="s">
        <v>25</v>
      </c>
      <c r="K25" s="17"/>
      <c r="L25" s="17"/>
      <c r="M25" s="17"/>
      <c r="N25" s="19" t="str">
        <f t="shared" si="2"/>
        <v>Y</v>
      </c>
    </row>
    <row r="26" spans="1:14" s="19" customFormat="1" ht="24.75" customHeight="1">
      <c r="A26" s="55" t="s">
        <v>48</v>
      </c>
      <c r="B26" s="59"/>
      <c r="C26" s="34">
        <v>18997</v>
      </c>
      <c r="D26" s="25">
        <v>13570</v>
      </c>
      <c r="E26" s="25">
        <v>5427</v>
      </c>
      <c r="F26" s="25">
        <v>8325</v>
      </c>
      <c r="G26" s="25">
        <v>10672</v>
      </c>
      <c r="H26" s="44">
        <v>331300</v>
      </c>
      <c r="I26" s="25">
        <v>17511</v>
      </c>
      <c r="J26" s="17" t="s">
        <v>28</v>
      </c>
      <c r="K26" s="17"/>
      <c r="L26" s="17"/>
      <c r="M26" s="17"/>
      <c r="N26" s="19" t="str">
        <f t="shared" si="2"/>
        <v>Y</v>
      </c>
    </row>
    <row r="27" spans="1:14" s="19" customFormat="1" ht="24.75" customHeight="1">
      <c r="A27" s="55" t="s">
        <v>49</v>
      </c>
      <c r="B27" s="59"/>
      <c r="C27" s="34">
        <v>38317</v>
      </c>
      <c r="D27" s="39">
        <v>0</v>
      </c>
      <c r="E27" s="40">
        <v>38317</v>
      </c>
      <c r="F27" s="37">
        <v>17968</v>
      </c>
      <c r="G27" s="37">
        <v>20349</v>
      </c>
      <c r="H27" s="33">
        <v>0</v>
      </c>
      <c r="I27" s="25">
        <v>50209</v>
      </c>
      <c r="J27" s="17" t="s">
        <v>22</v>
      </c>
      <c r="K27" s="17"/>
      <c r="L27" s="17"/>
      <c r="M27" s="17"/>
      <c r="N27" s="19" t="str">
        <f t="shared" si="2"/>
        <v>Y</v>
      </c>
    </row>
    <row r="28" spans="1:14" s="19" customFormat="1" ht="24.75" customHeight="1">
      <c r="A28" s="55" t="s">
        <v>50</v>
      </c>
      <c r="B28" s="56"/>
      <c r="C28" s="34">
        <v>5517</v>
      </c>
      <c r="D28" s="33">
        <v>0</v>
      </c>
      <c r="E28" s="40">
        <v>5517</v>
      </c>
      <c r="F28" s="40">
        <v>2772</v>
      </c>
      <c r="G28" s="40">
        <v>2745</v>
      </c>
      <c r="H28" s="33">
        <v>0</v>
      </c>
      <c r="I28" s="25">
        <v>5304</v>
      </c>
      <c r="J28" s="17" t="s">
        <v>22</v>
      </c>
      <c r="K28" s="17"/>
      <c r="L28" s="17"/>
      <c r="M28" s="17"/>
      <c r="N28" s="19" t="str">
        <f t="shared" si="2"/>
        <v>Y</v>
      </c>
    </row>
    <row r="29" spans="1:14" s="19" customFormat="1" ht="24.75" customHeight="1">
      <c r="A29" s="55" t="s">
        <v>51</v>
      </c>
      <c r="B29" s="56"/>
      <c r="C29" s="34">
        <v>43791</v>
      </c>
      <c r="D29" s="41">
        <v>0</v>
      </c>
      <c r="E29" s="36">
        <v>43791</v>
      </c>
      <c r="F29" s="45">
        <v>20535</v>
      </c>
      <c r="G29" s="45">
        <v>23256</v>
      </c>
      <c r="H29" s="38">
        <v>0</v>
      </c>
      <c r="I29" s="25">
        <v>57382</v>
      </c>
      <c r="J29" s="17" t="s">
        <v>22</v>
      </c>
      <c r="K29" s="17"/>
      <c r="L29" s="17"/>
      <c r="M29" s="17"/>
      <c r="N29" s="19" t="str">
        <f t="shared" si="2"/>
        <v>Y</v>
      </c>
    </row>
    <row r="30" spans="1:14" s="19" customFormat="1" ht="24.75" customHeight="1">
      <c r="A30" s="55" t="s">
        <v>20</v>
      </c>
      <c r="B30" s="56"/>
      <c r="C30" s="34">
        <v>113830</v>
      </c>
      <c r="D30" s="34">
        <v>81371</v>
      </c>
      <c r="E30" s="25">
        <v>32459</v>
      </c>
      <c r="F30" s="40">
        <v>55647</v>
      </c>
      <c r="G30" s="40">
        <v>58183</v>
      </c>
      <c r="H30" s="44">
        <v>3255560</v>
      </c>
      <c r="I30" s="25">
        <v>140237</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4:B14"/>
    <mergeCell ref="A15:B15"/>
    <mergeCell ref="A16:B16"/>
    <mergeCell ref="A17:B17"/>
    <mergeCell ref="A20:B20"/>
    <mergeCell ref="A19:B19"/>
    <mergeCell ref="A18:B18"/>
    <mergeCell ref="A28:B28"/>
    <mergeCell ref="A23:B23"/>
    <mergeCell ref="A24:B24"/>
    <mergeCell ref="A22:B22"/>
    <mergeCell ref="A21:B21"/>
    <mergeCell ref="A30:B30"/>
    <mergeCell ref="A29:B29"/>
    <mergeCell ref="A27:B27"/>
    <mergeCell ref="A25:B25"/>
    <mergeCell ref="A26:B26"/>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2018-11-14T08:33:30Z</cp:lastPrinted>
  <dcterms:created xsi:type="dcterms:W3CDTF">1996-12-31T16:12:16Z</dcterms:created>
  <dcterms:modified xsi:type="dcterms:W3CDTF">2018-11-15T00:27:53Z</dcterms:modified>
  <cp:category/>
  <cp:version/>
  <cp:contentType/>
  <cp:contentStatus/>
</cp:coreProperties>
</file>