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<sst xmlns="http://schemas.openxmlformats.org/spreadsheetml/2006/main" count="77" uniqueCount="63">
  <si>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</si>
  <si>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</si>
  <si>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</si>
  <si>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</si>
  <si>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</si>
  <si>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</si>
  <si>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</si>
  <si>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</si>
  <si>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</si>
  <si>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</si>
  <si>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</si>
  <si>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</si>
  <si>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</si>
  <si>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</si>
  <si>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</si>
  <si>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</si>
  <si>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</si>
  <si>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</si>
  <si>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</si>
  <si>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</si>
  <si>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</si>
  <si>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</si>
  <si>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</si>
  <si>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</si>
  <si>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</si>
  <si>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</si>
  <si>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</si>
  <si>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</si>
  <si>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</si>
  <si>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</si>
  <si>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</si>
  <si>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</si>
  <si>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</si>
  <si>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</si>
  <si>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</si>
  <si>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</si>
  <si>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</si>
  <si>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</si>
  <si>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</si>
  <si>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</si>
  <si>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</si>
  <si>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</si>
  <si>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</si>
  <si>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</si>
  <si>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</si>
  <si>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</si>
  <si>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</si>
  <si>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</si>
  <si>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</si>
  <si>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</si>
  <si>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</si>
  <si>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</si>
  <si>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</si>
  <si>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</si>
  <si>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</si>
  <si>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</si>
  <si>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</si>
  <si>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</si>
  <si>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</si>
  <si>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</si>
  <si>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1  月</t>
  </si>
  <si>
    <t>中華民國 106 年 2 月 14 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</si>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</sst>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14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5"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177" fontId="12" fillId="0" borderId="13" xfId="0" applyNumberFormat="1" applyFont="1" applyBorder="1" applyAlignment="1">
      <alignment horizontal="right"/>
    </xf>
    <xf numFmtId="177" fontId="11" fillId="0" borderId="11"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0" fontId="2" fillId="0" borderId="12" xfId="0" applyFont="1" applyFill="1" applyBorder="1" applyAlignment="1">
      <alignment horizontal="left"/>
    </xf>
    <xf numFmtId="0" fontId="2" fillId="34"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4"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16" xfId="0" applyFont="1" applyBorder="1" applyAlignment="1">
      <alignment horizontal="center" vertical="center"/>
    </xf>
    <xf numFmtId="0" fontId="7"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42" fontId="2" fillId="0" borderId="18" xfId="0" applyNumberFormat="1" applyFont="1" applyBorder="1" applyAlignment="1">
      <alignment horizontal="center" vertical="center"/>
    </xf>
    <xf numFmtId="42"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0" fillId="0"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cellXfs>
  <cellStyles count="12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Followed Hyperlink" xfId="38"/>
    <cellStyle name="中等" xfId="39"/>
    <cellStyle name="合計" xfId="40"/>
    <cellStyle name="好" xfId="41"/>
    <cellStyle name="好_102年臺南市主要觀光遊憩據點遊客人次統計(1-12月)" xfId="42"/>
    <cellStyle name="好_10402" xfId="43"/>
    <cellStyle name="好_10403" xfId="44"/>
    <cellStyle name="好_10404" xfId="45"/>
    <cellStyle name="好_10405" xfId="46"/>
    <cellStyle name="好_10406" xfId="47"/>
    <cellStyle name="好_10407" xfId="48"/>
    <cellStyle name="好_10408" xfId="49"/>
    <cellStyle name="好_10409" xfId="50"/>
    <cellStyle name="好_10410" xfId="51"/>
    <cellStyle name="好_10411" xfId="52"/>
    <cellStyle name="好_10412" xfId="53"/>
    <cellStyle name="好_104年1月統計方案報表程式_(臺南市主要觀光景點遊客人數統計" xfId="54"/>
    <cellStyle name="好_104年統計方案報表程式_(臺南市主要觀光景點遊客人數統計" xfId="55"/>
    <cellStyle name="好_主要觀光遊憩景點-統計方案報表程式_(會計)103年10月" xfId="56"/>
    <cellStyle name="好_空白表--旅館業督導管理" xfId="57"/>
    <cellStyle name="好_統計方案報表程式_(會計)103年_9月_-_台南市主要觀光遊憩景點遊客人數統計" xfId="58"/>
    <cellStyle name="好_統計方案報表程式_(會計)103年_9月_觀光遊憩景點" xfId="59"/>
    <cellStyle name="好_統計方案報表程式_(會計)103年11月_-_主要觀光遊憩據點遊客人次統計" xfId="60"/>
    <cellStyle name="好_統計方案報表程式_(會計)103年11月_-_觀光遊憩景點遊客人次統計" xfId="61"/>
    <cellStyle name="好_統計方案報表程式_(會計)103年7月_-_臺南市觀光遊憩景點遊客人數統計" xfId="62"/>
    <cellStyle name="好_統計方案報表程式_(會計)103年7月_主要觀光遊憩據點遊客人數統計" xfId="63"/>
    <cellStyle name="好_統計方案報表程式_(會計)103年8月_-_臺南市觀光景點遊客人數統計" xfId="64"/>
    <cellStyle name="好_統計方案報表程式_(會計)103年8月_臺南市主要觀光景點" xfId="65"/>
    <cellStyle name="好_統計方案報表程式-主要觀光遊憩景點_(會計)103年12月(1)" xfId="66"/>
    <cellStyle name="好_統計方案報表程式-觀光遊憩景點_(會計)103年12月" xfId="67"/>
    <cellStyle name="好_臺南市主要觀光遊憩據點遊客人次統計10302(1)" xfId="68"/>
    <cellStyle name="好_臺南市主要觀光遊憩據點遊客人次統計10303(3)" xfId="69"/>
    <cellStyle name="好_臺南市主要觀光遊憩據點遊客人次統計103年4月" xfId="70"/>
    <cellStyle name="好_臺南市主要觀光遊憩據點遊客人次統計201405" xfId="71"/>
    <cellStyle name="好_臺南市主要觀光遊憩據點遊客人次統計報表_103年6月" xfId="72"/>
    <cellStyle name="好_臺南市觀光遊憩景點遊客人次統計10302" xfId="73"/>
    <cellStyle name="好_臺南市觀光遊憩景點遊客人次統計103年3月" xfId="74"/>
    <cellStyle name="好_臺南市觀光遊憩景點遊客人次統計103年4月" xfId="75"/>
    <cellStyle name="好_臺南市觀光遊憩景點遊客人次統計201405 (1)" xfId="76"/>
    <cellStyle name="好_臺南市觀光遊憩景點遊客人次統計報表_103年6月" xfId="77"/>
    <cellStyle name="好_觀光遊憩景點-統計方案報表程式_(會計)103年10月" xfId="78"/>
    <cellStyle name="Percent" xfId="79"/>
    <cellStyle name="計算方式" xfId="80"/>
    <cellStyle name="Currency" xfId="81"/>
    <cellStyle name="Currency [0]" xfId="82"/>
    <cellStyle name="連結的儲存格" xfId="83"/>
    <cellStyle name="備註" xfId="84"/>
    <cellStyle name="Hyperlink" xfId="85"/>
    <cellStyle name="說明文字" xfId="86"/>
    <cellStyle name="輔色1" xfId="87"/>
    <cellStyle name="輔色2" xfId="88"/>
    <cellStyle name="輔色3" xfId="89"/>
    <cellStyle name="輔色4" xfId="90"/>
    <cellStyle name="輔色5" xfId="91"/>
    <cellStyle name="輔色6" xfId="92"/>
    <cellStyle name="標題" xfId="93"/>
    <cellStyle name="標題 1" xfId="94"/>
    <cellStyle name="標題 2" xfId="95"/>
    <cellStyle name="標題 3" xfId="96"/>
    <cellStyle name="標題 4" xfId="97"/>
    <cellStyle name="輸入" xfId="98"/>
    <cellStyle name="輸出" xfId="99"/>
    <cellStyle name="檢查儲存格" xfId="100"/>
    <cellStyle name="壞" xfId="101"/>
    <cellStyle name="壞_102年臺南市主要觀光遊憩據點遊客人次統計(1-12月)" xfId="102"/>
    <cellStyle name="壞_10402" xfId="103"/>
    <cellStyle name="壞_10403" xfId="104"/>
    <cellStyle name="壞_10404" xfId="105"/>
    <cellStyle name="壞_10405" xfId="106"/>
    <cellStyle name="壞_10406" xfId="107"/>
    <cellStyle name="壞_10407" xfId="108"/>
    <cellStyle name="壞_10408" xfId="109"/>
    <cellStyle name="壞_10409" xfId="110"/>
    <cellStyle name="壞_10410" xfId="111"/>
    <cellStyle name="壞_10411" xfId="112"/>
    <cellStyle name="壞_10412" xfId="113"/>
    <cellStyle name="壞_104年1月統計方案報表程式_(臺南市主要觀光景點遊客人數統計" xfId="114"/>
    <cellStyle name="壞_104年統計方案報表程式_(臺南市主要觀光景點遊客人數統計" xfId="115"/>
    <cellStyle name="壞_主要觀光遊憩景點-統計方案報表程式_(會計)103年10月" xfId="116"/>
    <cellStyle name="壞_空白表--旅館業督導管理" xfId="117"/>
    <cellStyle name="壞_統計方案報表程式_(會計)103年_9月_-_台南市主要觀光遊憩景點遊客人數統計" xfId="118"/>
    <cellStyle name="壞_統計方案報表程式_(會計)103年_9月_觀光遊憩景點" xfId="119"/>
    <cellStyle name="壞_統計方案報表程式_(會計)103年11月_-_主要觀光遊憩據點遊客人次統計" xfId="120"/>
    <cellStyle name="壞_統計方案報表程式_(會計)103年11月_-_觀光遊憩景點遊客人次統計" xfId="121"/>
    <cellStyle name="壞_統計方案報表程式_(會計)103年7月_-_臺南市觀光遊憩景點遊客人數統計" xfId="122"/>
    <cellStyle name="壞_統計方案報表程式_(會計)103年7月_主要觀光遊憩據點遊客人數統計" xfId="123"/>
    <cellStyle name="壞_統計方案報表程式_(會計)103年8月_-_臺南市觀光景點遊客人數統計" xfId="124"/>
    <cellStyle name="壞_統計方案報表程式_(會計)103年8月_臺南市主要觀光景點" xfId="125"/>
    <cellStyle name="壞_統計方案報表程式-主要觀光遊憩景點_(會計)103年12月(1)" xfId="126"/>
    <cellStyle name="壞_統計方案報表程式-觀光遊憩景點_(會計)103年12月" xfId="127"/>
    <cellStyle name="壞_臺南市主要觀光遊憩據點遊客人次統計10302(1)" xfId="128"/>
    <cellStyle name="壞_臺南市主要觀光遊憩據點遊客人次統計10303(3)" xfId="129"/>
    <cellStyle name="壞_臺南市主要觀光遊憩據點遊客人次統計103年4月" xfId="130"/>
    <cellStyle name="壞_臺南市主要觀光遊憩據點遊客人次統計201405" xfId="131"/>
    <cellStyle name="壞_臺南市主要觀光遊憩據點遊客人次統計報表_103年6月" xfId="132"/>
    <cellStyle name="壞_臺南市觀光遊憩景點遊客人次統計10302" xfId="133"/>
    <cellStyle name="壞_臺南市觀光遊憩景點遊客人次統計103年3月" xfId="134"/>
    <cellStyle name="壞_臺南市觀光遊憩景點遊客人次統計103年4月" xfId="135"/>
    <cellStyle name="壞_臺南市觀光遊憩景點遊客人次統計201405 (1)" xfId="136"/>
    <cellStyle name="壞_臺南市觀光遊憩景點遊客人次統計報表_103年6月" xfId="137"/>
    <cellStyle name="壞_觀光遊憩景點-統計方案報表程式_(會計)103年10月" xfId="138"/>
    <cellStyle name="警告文字" xfId="139"/>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H32" sqref="H32"/>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0" t="s">
        <v>58</v>
      </c>
      <c r="E2" s="50"/>
      <c r="F2" s="50"/>
      <c r="G2" s="50"/>
      <c r="H2" s="50"/>
      <c r="I2" s="50"/>
      <c r="J2" s="51"/>
      <c r="K2" s="4" t="s">
        <v>2</v>
      </c>
      <c r="L2" s="13" t="s">
        <v>30</v>
      </c>
    </row>
    <row r="3" spans="1:12" ht="30" customHeight="1">
      <c r="A3" s="52" t="s">
        <v>16</v>
      </c>
      <c r="B3" s="53"/>
      <c r="C3" s="53"/>
      <c r="D3" s="53"/>
      <c r="E3" s="53"/>
      <c r="F3" s="53"/>
      <c r="G3" s="53"/>
      <c r="H3" s="53"/>
      <c r="I3" s="53"/>
      <c r="J3" s="53"/>
      <c r="K3" s="53"/>
      <c r="L3" s="53"/>
    </row>
    <row r="4" spans="1:11" ht="6" customHeight="1">
      <c r="A4" s="1"/>
      <c r="B4" s="1"/>
      <c r="C4" s="1"/>
      <c r="D4" s="1"/>
      <c r="E4" s="1"/>
      <c r="F4" s="1"/>
      <c r="G4" s="1"/>
      <c r="H4" s="20"/>
      <c r="I4" s="1"/>
      <c r="J4" s="1"/>
      <c r="K4" s="1"/>
    </row>
    <row r="5" spans="2:12" ht="19.5">
      <c r="B5" s="8"/>
      <c r="C5" s="8"/>
      <c r="D5" s="8"/>
      <c r="E5" s="55" t="s">
        <v>60</v>
      </c>
      <c r="F5" s="55"/>
      <c r="G5" s="55"/>
      <c r="H5" s="55"/>
      <c r="I5" s="55"/>
      <c r="J5" s="8"/>
      <c r="K5" s="8"/>
      <c r="L5" s="9" t="s">
        <v>9</v>
      </c>
    </row>
    <row r="6" spans="1:12" s="6" customFormat="1" ht="24.75" customHeight="1">
      <c r="A6" s="57" t="s">
        <v>10</v>
      </c>
      <c r="B6" s="58"/>
      <c r="C6" s="56" t="s">
        <v>11</v>
      </c>
      <c r="D6" s="56"/>
      <c r="E6" s="56"/>
      <c r="F6" s="56"/>
      <c r="G6" s="56"/>
      <c r="H6" s="60" t="s">
        <v>54</v>
      </c>
      <c r="I6" s="54" t="s">
        <v>13</v>
      </c>
      <c r="J6" s="62" t="s">
        <v>55</v>
      </c>
      <c r="K6" s="57"/>
      <c r="L6" s="57"/>
    </row>
    <row r="7" spans="1:12" s="15" customFormat="1" ht="51">
      <c r="A7" s="55"/>
      <c r="B7" s="59"/>
      <c r="C7" s="14" t="s">
        <v>15</v>
      </c>
      <c r="D7" s="14" t="s">
        <v>52</v>
      </c>
      <c r="E7" s="14" t="s">
        <v>53</v>
      </c>
      <c r="F7" s="16" t="s">
        <v>17</v>
      </c>
      <c r="G7" s="16" t="s">
        <v>14</v>
      </c>
      <c r="H7" s="61"/>
      <c r="I7" s="54"/>
      <c r="J7" s="63"/>
      <c r="K7" s="55"/>
      <c r="L7" s="55"/>
    </row>
    <row r="8" spans="1:14" ht="24.75" customHeight="1">
      <c r="A8" s="44" t="s">
        <v>12</v>
      </c>
      <c r="B8" s="45"/>
      <c r="C8" s="25">
        <f aca="true" t="shared" si="0" ref="C8:H8">SUM(C9:C30)</f>
        <v>2486312</v>
      </c>
      <c r="D8" s="25">
        <f t="shared" si="0"/>
        <v>495111</v>
      </c>
      <c r="E8" s="25">
        <f t="shared" si="0"/>
        <v>1991201</v>
      </c>
      <c r="F8" s="25">
        <f t="shared" si="0"/>
        <v>1575362</v>
      </c>
      <c r="G8" s="25">
        <f t="shared" si="0"/>
        <v>910950</v>
      </c>
      <c r="H8" s="31">
        <f t="shared" si="0"/>
        <v>38816761</v>
      </c>
      <c r="I8" s="25">
        <v>1721183</v>
      </c>
      <c r="J8" s="50"/>
      <c r="K8" s="50"/>
      <c r="L8" s="50"/>
      <c r="M8" s="24"/>
      <c r="N8" t="str">
        <f>IF(F8+G8=E8+D8,"Y","N")</f>
        <v>Y</v>
      </c>
    </row>
    <row r="9" spans="1:14" s="23" customFormat="1" ht="24.75" customHeight="1">
      <c r="A9" s="41" t="s">
        <v>18</v>
      </c>
      <c r="B9" s="46"/>
      <c r="C9" s="33">
        <v>6657</v>
      </c>
      <c r="D9" s="33">
        <v>6020</v>
      </c>
      <c r="E9" s="33">
        <v>637</v>
      </c>
      <c r="F9" s="33">
        <v>5304</v>
      </c>
      <c r="G9" s="33">
        <v>1353</v>
      </c>
      <c r="H9" s="31">
        <v>555490</v>
      </c>
      <c r="I9" s="37" t="s">
        <v>62</v>
      </c>
      <c r="J9" s="22" t="s">
        <v>21</v>
      </c>
      <c r="K9" s="22"/>
      <c r="L9" s="22"/>
      <c r="M9" s="22"/>
      <c r="N9" s="23" t="str">
        <f aca="true" t="shared" si="1" ref="N9:N30">IF(F9+G9=E9+D9,"Y","N")</f>
        <v>Y</v>
      </c>
    </row>
    <row r="10" spans="1:14" s="23" customFormat="1" ht="24.75" customHeight="1">
      <c r="A10" s="42" t="s">
        <v>33</v>
      </c>
      <c r="B10" s="47"/>
      <c r="C10" s="33">
        <v>130696</v>
      </c>
      <c r="D10" s="33">
        <v>119777</v>
      </c>
      <c r="E10" s="33">
        <v>10919</v>
      </c>
      <c r="F10" s="33">
        <v>110686</v>
      </c>
      <c r="G10" s="33">
        <v>20010</v>
      </c>
      <c r="H10" s="31">
        <v>2990525</v>
      </c>
      <c r="I10" s="25">
        <v>49421</v>
      </c>
      <c r="J10" s="22" t="s">
        <v>21</v>
      </c>
      <c r="K10" s="22"/>
      <c r="L10" s="22"/>
      <c r="M10" s="22"/>
      <c r="N10" s="23" t="str">
        <f t="shared" si="1"/>
        <v>Y</v>
      </c>
    </row>
    <row r="11" spans="1:14" s="23" customFormat="1" ht="24.75" customHeight="1">
      <c r="A11" s="41" t="s">
        <v>34</v>
      </c>
      <c r="B11" s="48"/>
      <c r="C11" s="33">
        <v>41685</v>
      </c>
      <c r="D11" s="32">
        <v>0</v>
      </c>
      <c r="E11" s="33">
        <v>41685</v>
      </c>
      <c r="F11" s="33">
        <v>33933</v>
      </c>
      <c r="G11" s="33">
        <v>7752</v>
      </c>
      <c r="H11" s="32">
        <v>0</v>
      </c>
      <c r="I11" s="25">
        <v>47050</v>
      </c>
      <c r="J11" s="34" t="s">
        <v>59</v>
      </c>
      <c r="K11" s="22"/>
      <c r="L11" s="22"/>
      <c r="M11" s="22"/>
      <c r="N11" s="23" t="str">
        <f>IF(F11+G11=E11+D11,"Y","N")</f>
        <v>Y</v>
      </c>
    </row>
    <row r="12" spans="1:14" s="23" customFormat="1" ht="24.75" customHeight="1">
      <c r="A12" s="42" t="s">
        <v>35</v>
      </c>
      <c r="B12" s="49"/>
      <c r="C12" s="33">
        <v>22677</v>
      </c>
      <c r="D12" s="32">
        <v>0</v>
      </c>
      <c r="E12" s="33">
        <v>22677</v>
      </c>
      <c r="F12" s="33">
        <v>18880</v>
      </c>
      <c r="G12" s="33">
        <v>3797</v>
      </c>
      <c r="H12" s="32">
        <v>0</v>
      </c>
      <c r="I12" s="25">
        <v>6580</v>
      </c>
      <c r="J12" s="26" t="s">
        <v>23</v>
      </c>
      <c r="K12" s="22"/>
      <c r="L12" s="22"/>
      <c r="M12" s="22"/>
      <c r="N12" s="23" t="str">
        <f t="shared" si="1"/>
        <v>Y</v>
      </c>
    </row>
    <row r="13" spans="1:14" s="19" customFormat="1" ht="24.75" customHeight="1">
      <c r="A13" s="41" t="s">
        <v>36</v>
      </c>
      <c r="B13" s="43"/>
      <c r="C13" s="35">
        <v>28549</v>
      </c>
      <c r="D13" s="25">
        <v>16865</v>
      </c>
      <c r="E13" s="25">
        <v>11684</v>
      </c>
      <c r="F13" s="33">
        <v>10514</v>
      </c>
      <c r="G13" s="33">
        <v>18035</v>
      </c>
      <c r="H13" s="31">
        <v>821758</v>
      </c>
      <c r="I13" s="25">
        <v>29144</v>
      </c>
      <c r="J13" s="18" t="s">
        <v>25</v>
      </c>
      <c r="K13" s="18"/>
      <c r="L13" s="18"/>
      <c r="M13" s="18"/>
      <c r="N13" s="19" t="str">
        <f t="shared" si="1"/>
        <v>Y</v>
      </c>
    </row>
    <row r="14" spans="1:14" s="19" customFormat="1" ht="24.75" customHeight="1">
      <c r="A14" s="64" t="s">
        <v>19</v>
      </c>
      <c r="B14" s="67"/>
      <c r="C14" s="35">
        <v>16981</v>
      </c>
      <c r="D14" s="25">
        <v>15404</v>
      </c>
      <c r="E14" s="25">
        <v>1577</v>
      </c>
      <c r="F14" s="33">
        <v>14570</v>
      </c>
      <c r="G14" s="33">
        <v>2411</v>
      </c>
      <c r="H14" s="31">
        <v>1949290</v>
      </c>
      <c r="I14" s="25">
        <v>8968</v>
      </c>
      <c r="J14" s="17" t="s">
        <v>21</v>
      </c>
      <c r="K14" s="18"/>
      <c r="L14" s="18"/>
      <c r="M14" s="18"/>
      <c r="N14" s="19" t="str">
        <f t="shared" si="1"/>
        <v>Y</v>
      </c>
    </row>
    <row r="15" spans="1:14" s="19" customFormat="1" ht="24.75" customHeight="1">
      <c r="A15" s="64" t="s">
        <v>37</v>
      </c>
      <c r="B15" s="65"/>
      <c r="C15" s="35">
        <v>18302</v>
      </c>
      <c r="D15" s="25">
        <v>17643</v>
      </c>
      <c r="E15" s="25">
        <v>659</v>
      </c>
      <c r="F15" s="40">
        <v>2359</v>
      </c>
      <c r="G15" s="40">
        <v>15943</v>
      </c>
      <c r="H15" s="31">
        <v>877471</v>
      </c>
      <c r="I15" s="25">
        <v>9213</v>
      </c>
      <c r="J15" s="17" t="s">
        <v>21</v>
      </c>
      <c r="K15" s="18"/>
      <c r="L15" s="18"/>
      <c r="M15" s="18"/>
      <c r="N15" s="19" t="str">
        <f t="shared" si="1"/>
        <v>Y</v>
      </c>
    </row>
    <row r="16" spans="1:14" s="19" customFormat="1" ht="24.75" customHeight="1">
      <c r="A16" s="64" t="s">
        <v>38</v>
      </c>
      <c r="B16" s="68"/>
      <c r="C16" s="33">
        <v>112118</v>
      </c>
      <c r="D16" s="32">
        <v>0</v>
      </c>
      <c r="E16" s="38">
        <v>112118</v>
      </c>
      <c r="F16" s="36">
        <v>58775</v>
      </c>
      <c r="G16" s="36">
        <v>53343</v>
      </c>
      <c r="H16" s="39">
        <v>0</v>
      </c>
      <c r="I16" s="25">
        <v>131056</v>
      </c>
      <c r="J16" s="27" t="s">
        <v>24</v>
      </c>
      <c r="K16" s="17"/>
      <c r="L16" s="17"/>
      <c r="M16" s="17"/>
      <c r="N16" s="19" t="str">
        <f t="shared" si="1"/>
        <v>Y</v>
      </c>
    </row>
    <row r="17" spans="1:14" s="19" customFormat="1" ht="24.75" customHeight="1">
      <c r="A17" s="64" t="s">
        <v>39</v>
      </c>
      <c r="B17" s="65"/>
      <c r="C17" s="35">
        <v>44925</v>
      </c>
      <c r="D17" s="25">
        <v>29424</v>
      </c>
      <c r="E17" s="25">
        <v>15501</v>
      </c>
      <c r="F17" s="33">
        <v>34508</v>
      </c>
      <c r="G17" s="33">
        <v>10417</v>
      </c>
      <c r="H17" s="31">
        <v>2012227</v>
      </c>
      <c r="I17" s="25">
        <v>25295</v>
      </c>
      <c r="J17" s="17" t="s">
        <v>21</v>
      </c>
      <c r="K17" s="17"/>
      <c r="L17" s="17"/>
      <c r="M17" s="17"/>
      <c r="N17" s="19" t="str">
        <f t="shared" si="1"/>
        <v>Y</v>
      </c>
    </row>
    <row r="18" spans="1:14" s="19" customFormat="1" ht="24.75" customHeight="1">
      <c r="A18" s="69" t="s">
        <v>40</v>
      </c>
      <c r="B18" s="70"/>
      <c r="C18" s="33">
        <v>18223</v>
      </c>
      <c r="D18" s="33">
        <v>14752</v>
      </c>
      <c r="E18" s="33">
        <v>3471</v>
      </c>
      <c r="F18" s="33">
        <v>15674</v>
      </c>
      <c r="G18" s="33">
        <v>2549</v>
      </c>
      <c r="H18" s="31">
        <v>4860110</v>
      </c>
      <c r="I18" s="25">
        <v>6843</v>
      </c>
      <c r="J18" s="17" t="s">
        <v>21</v>
      </c>
      <c r="K18" s="17"/>
      <c r="L18" s="17"/>
      <c r="M18" s="17"/>
      <c r="N18" s="19" t="str">
        <f t="shared" si="1"/>
        <v>Y</v>
      </c>
    </row>
    <row r="19" spans="1:14" s="19" customFormat="1" ht="24.75" customHeight="1">
      <c r="A19" s="64" t="s">
        <v>41</v>
      </c>
      <c r="B19" s="65"/>
      <c r="C19" s="35">
        <v>47939</v>
      </c>
      <c r="D19" s="25">
        <v>38066</v>
      </c>
      <c r="E19" s="25">
        <v>9873</v>
      </c>
      <c r="F19" s="33">
        <v>40440</v>
      </c>
      <c r="G19" s="33">
        <v>7499</v>
      </c>
      <c r="H19" s="31">
        <v>4267440</v>
      </c>
      <c r="I19" s="25">
        <v>17175</v>
      </c>
      <c r="J19" s="17" t="s">
        <v>21</v>
      </c>
      <c r="K19" s="17"/>
      <c r="L19" s="17"/>
      <c r="M19" s="17"/>
      <c r="N19" s="19" t="str">
        <f>IF(F19+G19=E19+D19,"Y","N")</f>
        <v>Y</v>
      </c>
    </row>
    <row r="20" spans="1:14" s="19" customFormat="1" ht="24.75" customHeight="1">
      <c r="A20" s="64" t="s">
        <v>42</v>
      </c>
      <c r="B20" s="65"/>
      <c r="C20" s="36">
        <v>7714</v>
      </c>
      <c r="D20" s="32">
        <v>0</v>
      </c>
      <c r="E20" s="36">
        <v>7714</v>
      </c>
      <c r="F20" s="33">
        <v>6670</v>
      </c>
      <c r="G20" s="33">
        <v>1044</v>
      </c>
      <c r="H20" s="32">
        <v>0</v>
      </c>
      <c r="I20" s="25">
        <v>4430</v>
      </c>
      <c r="J20" s="17" t="s">
        <v>21</v>
      </c>
      <c r="K20" s="17"/>
      <c r="L20" s="17"/>
      <c r="M20" s="17"/>
      <c r="N20" s="19" t="str">
        <f t="shared" si="1"/>
        <v>Y</v>
      </c>
    </row>
    <row r="21" spans="1:14" s="19" customFormat="1" ht="24.75" customHeight="1">
      <c r="A21" s="64" t="s">
        <v>43</v>
      </c>
      <c r="B21" s="66"/>
      <c r="C21" s="35">
        <v>29888</v>
      </c>
      <c r="D21" s="35">
        <v>29840</v>
      </c>
      <c r="E21" s="35">
        <v>48</v>
      </c>
      <c r="F21" s="25">
        <v>20925</v>
      </c>
      <c r="G21" s="25">
        <v>8963</v>
      </c>
      <c r="H21" s="31">
        <v>12331430</v>
      </c>
      <c r="I21" s="25">
        <v>6597</v>
      </c>
      <c r="J21" s="17" t="s">
        <v>25</v>
      </c>
      <c r="K21" s="17"/>
      <c r="L21" s="17"/>
      <c r="M21" s="17"/>
      <c r="N21" s="19" t="str">
        <f t="shared" si="1"/>
        <v>Y</v>
      </c>
    </row>
    <row r="22" spans="1:14" s="19" customFormat="1" ht="24.75" customHeight="1">
      <c r="A22" s="64" t="s">
        <v>44</v>
      </c>
      <c r="B22" s="66"/>
      <c r="C22" s="35">
        <v>1010700</v>
      </c>
      <c r="D22" s="32">
        <v>0</v>
      </c>
      <c r="E22" s="35">
        <v>1010700</v>
      </c>
      <c r="F22" s="36">
        <v>606420</v>
      </c>
      <c r="G22" s="36">
        <v>404280</v>
      </c>
      <c r="H22" s="32">
        <v>0</v>
      </c>
      <c r="I22" s="25">
        <v>710200</v>
      </c>
      <c r="J22" s="17" t="s">
        <v>26</v>
      </c>
      <c r="K22" s="17"/>
      <c r="L22" s="17"/>
      <c r="M22" s="17"/>
      <c r="N22" s="19" t="str">
        <f t="shared" si="1"/>
        <v>Y</v>
      </c>
    </row>
    <row r="23" spans="1:14" s="19" customFormat="1" ht="24.75" customHeight="1">
      <c r="A23" s="64" t="s">
        <v>45</v>
      </c>
      <c r="B23" s="65"/>
      <c r="C23" s="35">
        <v>513736</v>
      </c>
      <c r="D23" s="32">
        <v>0</v>
      </c>
      <c r="E23" s="35">
        <v>513736</v>
      </c>
      <c r="F23" s="36">
        <v>308242</v>
      </c>
      <c r="G23" s="36">
        <v>205494</v>
      </c>
      <c r="H23" s="32">
        <v>0</v>
      </c>
      <c r="I23" s="25">
        <v>327685</v>
      </c>
      <c r="J23" s="17" t="s">
        <v>27</v>
      </c>
      <c r="K23" s="17"/>
      <c r="L23" s="17"/>
      <c r="M23" s="17"/>
      <c r="N23" s="19" t="str">
        <f aca="true" t="shared" si="2" ref="N23:N29">IF(F23+G23=E23+D23,"Y","N")</f>
        <v>Y</v>
      </c>
    </row>
    <row r="24" spans="1:14" s="19" customFormat="1" ht="24.75" customHeight="1">
      <c r="A24" s="64" t="s">
        <v>46</v>
      </c>
      <c r="B24" s="65"/>
      <c r="C24" s="33">
        <v>12623</v>
      </c>
      <c r="D24" s="32">
        <v>0</v>
      </c>
      <c r="E24" s="33">
        <v>12623</v>
      </c>
      <c r="F24" s="33">
        <v>6512</v>
      </c>
      <c r="G24" s="33">
        <v>6111</v>
      </c>
      <c r="H24" s="32">
        <v>0</v>
      </c>
      <c r="I24" s="25">
        <v>18214</v>
      </c>
      <c r="J24" s="17" t="s">
        <v>22</v>
      </c>
      <c r="K24" s="17"/>
      <c r="L24" s="17"/>
      <c r="M24" s="17"/>
      <c r="N24" s="19" t="str">
        <f t="shared" si="2"/>
        <v>Y</v>
      </c>
    </row>
    <row r="25" spans="1:14" s="19" customFormat="1" ht="24.75" customHeight="1">
      <c r="A25" s="64" t="s">
        <v>47</v>
      </c>
      <c r="B25" s="66"/>
      <c r="C25" s="33">
        <v>83032</v>
      </c>
      <c r="D25" s="35">
        <v>57278</v>
      </c>
      <c r="E25" s="35">
        <v>25754</v>
      </c>
      <c r="F25" s="33">
        <v>53670</v>
      </c>
      <c r="G25" s="33">
        <v>29362</v>
      </c>
      <c r="H25" s="31">
        <v>2231710</v>
      </c>
      <c r="I25" s="25">
        <v>66999</v>
      </c>
      <c r="J25" s="17" t="s">
        <v>25</v>
      </c>
      <c r="K25" s="17"/>
      <c r="L25" s="17"/>
      <c r="M25" s="17"/>
      <c r="N25" s="19" t="str">
        <f t="shared" si="2"/>
        <v>Y</v>
      </c>
    </row>
    <row r="26" spans="1:14" s="19" customFormat="1" ht="24.75" customHeight="1">
      <c r="A26" s="64" t="s">
        <v>48</v>
      </c>
      <c r="B26" s="66"/>
      <c r="C26" s="36">
        <v>28387</v>
      </c>
      <c r="D26" s="36">
        <v>18925</v>
      </c>
      <c r="E26" s="36">
        <v>9462</v>
      </c>
      <c r="F26" s="36">
        <v>18819</v>
      </c>
      <c r="G26" s="36">
        <v>9568</v>
      </c>
      <c r="H26" s="31">
        <v>468550</v>
      </c>
      <c r="I26" s="25">
        <v>21614</v>
      </c>
      <c r="J26" s="17" t="s">
        <v>28</v>
      </c>
      <c r="K26" s="17"/>
      <c r="L26" s="17"/>
      <c r="M26" s="17"/>
      <c r="N26" s="19" t="str">
        <f t="shared" si="2"/>
        <v>Y</v>
      </c>
    </row>
    <row r="27" spans="1:14" s="19" customFormat="1" ht="24.75" customHeight="1">
      <c r="A27" s="64" t="s">
        <v>49</v>
      </c>
      <c r="B27" s="66"/>
      <c r="C27" s="33">
        <v>58122</v>
      </c>
      <c r="D27" s="32">
        <v>0</v>
      </c>
      <c r="E27" s="33">
        <v>58122</v>
      </c>
      <c r="F27" s="33">
        <v>37569</v>
      </c>
      <c r="G27" s="33">
        <v>20553</v>
      </c>
      <c r="H27" s="32">
        <v>0</v>
      </c>
      <c r="I27" s="25">
        <v>46899</v>
      </c>
      <c r="J27" s="17" t="s">
        <v>22</v>
      </c>
      <c r="K27" s="17"/>
      <c r="L27" s="17"/>
      <c r="M27" s="17"/>
      <c r="N27" s="19" t="str">
        <f t="shared" si="2"/>
        <v>Y</v>
      </c>
    </row>
    <row r="28" spans="1:14" s="19" customFormat="1" ht="24.75" customHeight="1">
      <c r="A28" s="64" t="s">
        <v>50</v>
      </c>
      <c r="B28" s="65"/>
      <c r="C28" s="33">
        <v>5666</v>
      </c>
      <c r="D28" s="32">
        <v>0</v>
      </c>
      <c r="E28" s="33">
        <v>5666</v>
      </c>
      <c r="F28" s="33">
        <v>3346</v>
      </c>
      <c r="G28" s="33">
        <v>2320</v>
      </c>
      <c r="H28" s="32">
        <v>0</v>
      </c>
      <c r="I28" s="25">
        <v>4976</v>
      </c>
      <c r="J28" s="17" t="s">
        <v>22</v>
      </c>
      <c r="K28" s="17"/>
      <c r="L28" s="17"/>
      <c r="M28" s="17"/>
      <c r="N28" s="19" t="str">
        <f t="shared" si="2"/>
        <v>Y</v>
      </c>
    </row>
    <row r="29" spans="1:14" s="19" customFormat="1" ht="24.75" customHeight="1">
      <c r="A29" s="64" t="s">
        <v>51</v>
      </c>
      <c r="B29" s="65"/>
      <c r="C29" s="35">
        <v>66426</v>
      </c>
      <c r="D29" s="32">
        <v>0</v>
      </c>
      <c r="E29" s="35">
        <v>66426</v>
      </c>
      <c r="F29" s="33">
        <v>42936</v>
      </c>
      <c r="G29" s="33">
        <v>23490</v>
      </c>
      <c r="H29" s="32">
        <v>0</v>
      </c>
      <c r="I29" s="25">
        <v>53599</v>
      </c>
      <c r="J29" s="17" t="s">
        <v>22</v>
      </c>
      <c r="K29" s="17"/>
      <c r="L29" s="17"/>
      <c r="M29" s="17"/>
      <c r="N29" s="19" t="str">
        <f t="shared" si="2"/>
        <v>Y</v>
      </c>
    </row>
    <row r="30" spans="1:14" s="19" customFormat="1" ht="24.75" customHeight="1">
      <c r="A30" s="64" t="s">
        <v>20</v>
      </c>
      <c r="B30" s="65"/>
      <c r="C30" s="33">
        <v>181266</v>
      </c>
      <c r="D30" s="25">
        <v>131117</v>
      </c>
      <c r="E30" s="25">
        <v>50149</v>
      </c>
      <c r="F30" s="25">
        <v>124610</v>
      </c>
      <c r="G30" s="25">
        <v>56656</v>
      </c>
      <c r="H30" s="31">
        <v>5450760</v>
      </c>
      <c r="I30" s="25">
        <v>129225</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2017-02-16T06:35:20Z</cp:lastPrinted>
  <dcterms:created xsi:type="dcterms:W3CDTF">1996-12-31T16:12:16Z</dcterms:created>
  <dcterms:modified xsi:type="dcterms:W3CDTF">2017-02-16T08:47:02Z</dcterms:modified>
  <cp:category/>
  <cp:version/>
  <cp:contentType/>
  <cp:contentStatus/>
</cp:coreProperties>
</file>