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0" yWindow="290" windowWidth="8340" windowHeight="4790" activeTab="0"/>
  </bookViews>
  <sheets>
    <sheet name="2553-01-01" sheetId="1" r:id="rId1"/>
  </sheets>
  <externalReferences>
    <externalReference r:id="rId4"/>
  </externalReferences>
  <definedNames>
    <definedName name="_xlnm.Print_Area" localSheetId="0">'2553-01-01'!$A$1:$M$37</definedName>
    <definedName name="_xlnm.Print_Area">'/MyDocument\統計方案\觀光局\01\表格正確版\表格正確版\[97年觀光遊憩區遊客人次統計表(修正版)12月(1)980110.xls]95年04月'!#REF!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<sst xmlns="http://schemas.openxmlformats.org/spreadsheetml/2006/main" count="76" uniqueCount="61">
  <si>
    <t>公開類</t>
  </si>
  <si>
    <t>編製機關</t>
  </si>
  <si>
    <t>表　　號</t>
  </si>
  <si>
    <t>審核</t>
  </si>
  <si>
    <t>主辦業務人員</t>
  </si>
  <si>
    <t>機關長官</t>
  </si>
  <si>
    <t>主辦統計人員</t>
  </si>
  <si>
    <t>填表</t>
  </si>
  <si>
    <t>臺南市政府觀光旅遊局</t>
  </si>
  <si>
    <t>月　報</t>
  </si>
  <si>
    <t xml:space="preserve"> 次月十五日以前編報</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</si>
  <si>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</si>
  <si>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</si>
  <si>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</si>
  <si>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</si>
  <si>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r>
      <t>備　　　　註　</t>
    </r>
    <r>
      <rPr>
        <sz val="12"/>
        <rFont val="Times New Roman"/>
        <family val="1"/>
      </rPr>
      <t>(</t>
    </r>
    <r>
      <rPr>
        <sz val="12"/>
        <rFont val="標楷體"/>
        <family val="4"/>
      </rPr>
      <t>計算旅客人次之方式或其他</t>
    </r>
    <r>
      <rPr>
        <sz val="12"/>
        <rFont val="Times New Roman"/>
        <family val="1"/>
      </rPr>
      <t>)</t>
    </r>
  </si>
  <si>
    <t>合計</t>
  </si>
  <si>
    <r>
      <t>　　　　　二</t>
    </r>
    <r>
      <rPr>
        <sz val="12"/>
        <rFont val="Times New Roman"/>
        <family val="1"/>
      </rPr>
      <t>.</t>
    </r>
    <r>
      <rPr>
        <sz val="12"/>
        <rFont val="標楷體"/>
        <family val="4"/>
      </rPr>
      <t>其他有關觀光遊憩區管理單位依據其旅遊資料填報。</t>
    </r>
  </si>
  <si>
    <t>上年同月
遊客人數</t>
  </si>
  <si>
    <t>非假日
D</t>
  </si>
  <si>
    <t>總計
=A+B
=C+D</t>
  </si>
  <si>
    <t>有門票
(需購票)
A</t>
  </si>
  <si>
    <t>無門票
(免費)
B</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</si>
  <si>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</si>
  <si>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</si>
  <si>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</si>
  <si>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七股鹽山</t>
  </si>
  <si>
    <t>北門遊客中心</t>
  </si>
  <si>
    <t>井仔腳瓦盤鹽田</t>
  </si>
  <si>
    <t>尖山埤江南渡假村</t>
  </si>
  <si>
    <t>烏山頭水庫風景區</t>
  </si>
  <si>
    <t>曾文水庫</t>
  </si>
  <si>
    <t>關仔嶺溫泉區</t>
  </si>
  <si>
    <t>虎頭埤風景區</t>
  </si>
  <si>
    <t>南元休閒農場</t>
  </si>
  <si>
    <t>走馬瀨農場</t>
  </si>
  <si>
    <t>烏樹林休閒園區</t>
  </si>
  <si>
    <t>頑皮世界</t>
  </si>
  <si>
    <t>南鯤鯓代天府</t>
  </si>
  <si>
    <t>麻豆代天府</t>
  </si>
  <si>
    <t>延平郡王祠</t>
  </si>
  <si>
    <t>臺南孔子廟</t>
  </si>
  <si>
    <t>祀典武廟</t>
  </si>
  <si>
    <t>五妃廟</t>
  </si>
  <si>
    <t>大天后宮</t>
  </si>
  <si>
    <t>安平小鎮</t>
  </si>
  <si>
    <t>門票數</t>
  </si>
  <si>
    <t>人工計數器</t>
  </si>
  <si>
    <t>停車數概估</t>
  </si>
  <si>
    <t>自動車流監視</t>
  </si>
  <si>
    <t xml:space="preserve">門票數  </t>
  </si>
  <si>
    <t xml:space="preserve">廟方估計 </t>
  </si>
  <si>
    <t>廟方估計</t>
  </si>
  <si>
    <t xml:space="preserve">人工計數器 </t>
  </si>
  <si>
    <t>赤崁樓</t>
  </si>
  <si>
    <t>臺南市政府主計處103年03月25日南市主統字第1030267242號函核定</t>
  </si>
  <si>
    <t>資料來源：一.本市依據轄區內民間登記有案之觀光遊憩區管理單位及所屬各觀光遊憩區管理單位填報之旅遊資料彙編。</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</si>
  <si>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</si>
  <si>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</si>
  <si>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中華民國　104   年　3   月</t>
  </si>
  <si>
    <t>中華民國  104   年  4   月  14   日編報</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</si>
</sst>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m&quot;月&quot;d&quot;日&quot;"/>
    <numFmt numFmtId="187" formatCode="_-* #,##0.0_-;\-* #,##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_);[Red]\(#,##0\)"/>
    <numFmt numFmtId="203" formatCode="0.00_);[Red]\(0.00\)"/>
    <numFmt numFmtId="204" formatCode="0_);[Red]\(0\)"/>
    <numFmt numFmtId="205" formatCode="&quot;$&quot;#,##0.00"/>
    <numFmt numFmtId="206" formatCode="#,##0.00;[Red]#,##0.00"/>
    <numFmt numFmtId="207" formatCode="#,##0;[Red]#,##0"/>
    <numFmt numFmtId="208" formatCode="0_ "/>
    <numFmt numFmtId="209" formatCode="#,##0_ "/>
    <numFmt numFmtId="210" formatCode="0.00_ "/>
    <numFmt numFmtId="211" formatCode="000"/>
    <numFmt numFmtId="212" formatCode="[&lt;=9999999]###\-####;\(0#\)\ ###\-####"/>
    <numFmt numFmtId="213" formatCode="0.0"/>
    <numFmt numFmtId="214" formatCode="_-* #,##0.0_-;\-* #,##0.0_-;_-* &quot;-&quot;?_-;_-@_-"/>
    <numFmt numFmtId="215" formatCode="#,##0.00_ "/>
    <numFmt numFmtId="216" formatCode="_-* #,##0.000_-;\-* #,##0.000_-;_-* &quot;-&quot;??_-;_-@_-"/>
    <numFmt numFmtId="217" formatCode="_-* #,##0.0000_-;\-* #,##0.0000_-;_-* &quot;-&quot;??_-;_-@_-"/>
    <numFmt numFmtId="218" formatCode="_-* #,##0_-;\-* #,##0_-;_-* &quot;-&quot;?_-;_-@_-"/>
    <numFmt numFmtId="219" formatCode="General_)"/>
    <numFmt numFmtId="220" formatCode="_-* #,##0.0000_-;\-* #,##0.0000_-;_-* &quot;-&quot;????_-;_-@_-"/>
    <numFmt numFmtId="221" formatCode="#,##0;\-#,##0;\-"/>
    <numFmt numFmtId="222" formatCode="#,##0;\-\ #,##0;\-"/>
    <numFmt numFmtId="223" formatCode="0.0%"/>
    <numFmt numFmtId="224" formatCode="&quot;$&quot;#,##0"/>
    <numFmt numFmtId="225" formatCode="#,##0_ ;[Red]\-#,##0\ "/>
    <numFmt numFmtId="226" formatCode="[$-404]AM/PM\ hh:mm:ss"/>
  </numFmts>
  <fonts count="29">
    <font>
      <sz val="12"/>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color indexed="20"/>
      <name val="新細明體"/>
      <family val="1"/>
    </font>
    <font>
      <u val="single"/>
      <sz val="12"/>
      <color indexed="12"/>
      <name val="新細明體"/>
      <family val="1"/>
    </font>
    <font>
      <u val="single"/>
      <sz val="12"/>
      <name val="標楷體"/>
      <family val="4"/>
    </font>
    <font>
      <b/>
      <u val="single"/>
      <sz val="22"/>
      <name val="標楷體"/>
      <family val="4"/>
    </font>
    <font>
      <b/>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16" fillId="16" borderId="0" applyNumberFormat="0" applyBorder="0" applyAlignment="0" applyProtection="0"/>
    <xf numFmtId="0" fontId="17"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17" borderId="8" applyNumberFormat="0" applyAlignment="0" applyProtection="0"/>
    <xf numFmtId="0" fontId="27"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8" fillId="0" borderId="0" applyNumberFormat="0" applyFill="0" applyBorder="0" applyAlignment="0" applyProtection="0"/>
  </cellStyleXfs>
  <cellXfs count="67">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0" fillId="0" borderId="0" xfId="0" applyFont="1" applyAlignment="1">
      <alignment/>
    </xf>
    <xf numFmtId="0" fontId="1" fillId="0" borderId="11" xfId="0" applyFont="1" applyBorder="1" applyAlignment="1">
      <alignment vertical="top"/>
    </xf>
    <xf numFmtId="0" fontId="3" fillId="0" borderId="0" xfId="0" applyFont="1" applyBorder="1" applyAlignment="1">
      <alignment horizontal="center" vertical="center"/>
    </xf>
    <xf numFmtId="0" fontId="1" fillId="0" borderId="0" xfId="0" applyFont="1" applyAlignment="1">
      <alignment horizontal="right"/>
    </xf>
    <xf numFmtId="0" fontId="3" fillId="0" borderId="0" xfId="0" applyFont="1" applyAlignment="1">
      <alignment/>
    </xf>
    <xf numFmtId="0" fontId="3" fillId="0" borderId="0" xfId="0" applyFont="1" applyBorder="1" applyAlignment="1">
      <alignment horizontal="right" vertical="center"/>
    </xf>
    <xf numFmtId="0" fontId="1" fillId="0" borderId="0" xfId="0" applyFont="1" applyAlignment="1">
      <alignment horizontal="right"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0" fillId="0" borderId="0" xfId="0" applyFont="1" applyAlignment="1">
      <alignment vertical="center"/>
    </xf>
    <xf numFmtId="0" fontId="11" fillId="0" borderId="10" xfId="0" applyFont="1" applyBorder="1" applyAlignment="1">
      <alignment horizontal="center" vertical="center" wrapText="1"/>
    </xf>
    <xf numFmtId="0" fontId="0" fillId="16" borderId="0" xfId="0" applyFill="1" applyAlignment="1">
      <alignment/>
    </xf>
    <xf numFmtId="0" fontId="1" fillId="0" borderId="12" xfId="0" applyFont="1" applyFill="1" applyBorder="1" applyAlignment="1">
      <alignment horizontal="left"/>
    </xf>
    <xf numFmtId="0" fontId="0" fillId="0" borderId="13" xfId="0" applyFill="1" applyBorder="1" applyAlignment="1">
      <alignment horizontal="left" vertical="center"/>
    </xf>
    <xf numFmtId="202" fontId="1" fillId="0" borderId="14" xfId="0" applyNumberFormat="1" applyFont="1" applyFill="1" applyBorder="1" applyAlignment="1">
      <alignment horizontal="right"/>
    </xf>
    <xf numFmtId="0" fontId="1" fillId="0" borderId="11" xfId="0" applyFont="1" applyFill="1" applyBorder="1" applyAlignment="1">
      <alignment horizontal="left"/>
    </xf>
    <xf numFmtId="0" fontId="0" fillId="0" borderId="0" xfId="0" applyFill="1" applyAlignment="1">
      <alignment/>
    </xf>
    <xf numFmtId="202" fontId="1" fillId="0" borderId="14" xfId="0" applyNumberFormat="1" applyFont="1" applyFill="1" applyBorder="1" applyAlignment="1">
      <alignment/>
    </xf>
    <xf numFmtId="202" fontId="1" fillId="0" borderId="15" xfId="0" applyNumberFormat="1" applyFont="1" applyFill="1" applyBorder="1" applyAlignment="1">
      <alignment horizontal="right"/>
    </xf>
    <xf numFmtId="202" fontId="1" fillId="0" borderId="15" xfId="0" applyNumberFormat="1" applyFont="1" applyFill="1" applyBorder="1" applyAlignment="1">
      <alignment/>
    </xf>
    <xf numFmtId="202" fontId="1" fillId="0" borderId="10" xfId="0" applyNumberFormat="1" applyFont="1" applyFill="1" applyBorder="1" applyAlignment="1">
      <alignment horizontal="right"/>
    </xf>
    <xf numFmtId="0" fontId="13" fillId="0" borderId="12" xfId="0" applyFont="1" applyFill="1" applyBorder="1" applyAlignment="1">
      <alignment/>
    </xf>
    <xf numFmtId="0" fontId="1" fillId="0" borderId="13" xfId="0" applyFont="1" applyFill="1" applyBorder="1" applyAlignment="1">
      <alignment horizontal="left" vertical="center"/>
    </xf>
    <xf numFmtId="0" fontId="1" fillId="0" borderId="12" xfId="0" applyFont="1" applyFill="1" applyBorder="1" applyAlignment="1">
      <alignment/>
    </xf>
    <xf numFmtId="0" fontId="1" fillId="0" borderId="13" xfId="0" applyFont="1" applyFill="1" applyBorder="1" applyAlignment="1">
      <alignment/>
    </xf>
    <xf numFmtId="209" fontId="1" fillId="0" borderId="14" xfId="0" applyNumberFormat="1" applyFont="1" applyFill="1" applyBorder="1" applyAlignment="1">
      <alignment/>
    </xf>
    <xf numFmtId="42" fontId="1" fillId="0" borderId="11" xfId="0" applyNumberFormat="1" applyFont="1" applyFill="1" applyBorder="1" applyAlignment="1">
      <alignment/>
    </xf>
    <xf numFmtId="42" fontId="1" fillId="0" borderId="0" xfId="0" applyNumberFormat="1" applyFont="1" applyAlignment="1">
      <alignment/>
    </xf>
    <xf numFmtId="42" fontId="0" fillId="0" borderId="0" xfId="0" applyNumberFormat="1" applyAlignment="1">
      <alignment/>
    </xf>
    <xf numFmtId="202" fontId="1" fillId="0" borderId="14" xfId="0" applyNumberFormat="1" applyFont="1" applyBorder="1" applyAlignment="1">
      <alignment/>
    </xf>
    <xf numFmtId="202" fontId="1" fillId="0" borderId="10" xfId="0" applyNumberFormat="1" applyFont="1" applyFill="1" applyBorder="1" applyAlignment="1">
      <alignment/>
    </xf>
    <xf numFmtId="44" fontId="1" fillId="0" borderId="11" xfId="0" applyNumberFormat="1" applyFont="1" applyFill="1" applyBorder="1" applyAlignment="1">
      <alignment/>
    </xf>
    <xf numFmtId="42" fontId="1" fillId="0" borderId="16" xfId="0" applyNumberFormat="1" applyFont="1" applyFill="1" applyBorder="1" applyAlignment="1">
      <alignment/>
    </xf>
    <xf numFmtId="44" fontId="1" fillId="0" borderId="16" xfId="0" applyNumberFormat="1" applyFont="1" applyFill="1" applyBorder="1" applyAlignment="1">
      <alignment/>
    </xf>
    <xf numFmtId="42" fontId="1" fillId="0" borderId="17" xfId="0" applyNumberFormat="1" applyFont="1" applyFill="1" applyBorder="1" applyAlignment="1">
      <alignment/>
    </xf>
    <xf numFmtId="44" fontId="1" fillId="0" borderId="17" xfId="0" applyNumberFormat="1" applyFont="1" applyFill="1" applyBorder="1" applyAlignment="1">
      <alignment/>
    </xf>
    <xf numFmtId="42" fontId="1" fillId="0" borderId="11" xfId="0" applyNumberFormat="1" applyFont="1" applyFill="1" applyBorder="1" applyAlignment="1">
      <alignment/>
    </xf>
    <xf numFmtId="202" fontId="1" fillId="0" borderId="13" xfId="0" applyNumberFormat="1" applyFont="1" applyFill="1" applyBorder="1" applyAlignment="1">
      <alignment horizontal="left"/>
    </xf>
    <xf numFmtId="3" fontId="1" fillId="0" borderId="10" xfId="0" applyNumberFormat="1" applyFont="1" applyBorder="1" applyAlignment="1">
      <alignment horizontal="right"/>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Fill="1" applyBorder="1" applyAlignment="1">
      <alignment horizontal="left"/>
    </xf>
    <xf numFmtId="0" fontId="1" fillId="0" borderId="11" xfId="0" applyFont="1" applyBorder="1" applyAlignment="1">
      <alignment/>
    </xf>
    <xf numFmtId="42" fontId="1" fillId="0" borderId="18" xfId="0" applyNumberFormat="1" applyFont="1" applyBorder="1" applyAlignment="1">
      <alignment horizontal="center" vertical="center"/>
    </xf>
    <xf numFmtId="42" fontId="1" fillId="0" borderId="15" xfId="0" applyNumberFormat="1"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13" fillId="0" borderId="12" xfId="0" applyFont="1" applyFill="1" applyBorder="1" applyAlignment="1">
      <alignment horizontal="left"/>
    </xf>
    <xf numFmtId="0" fontId="13" fillId="0" borderId="13" xfId="0" applyFont="1" applyFill="1" applyBorder="1" applyAlignment="1">
      <alignment horizontal="left"/>
    </xf>
    <xf numFmtId="0" fontId="1" fillId="0" borderId="14"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14" xfId="0" applyFont="1" applyBorder="1" applyAlignment="1">
      <alignment horizontal="center" vertical="center"/>
    </xf>
    <xf numFmtId="0" fontId="13" fillId="0" borderId="12" xfId="0" applyFont="1" applyFill="1" applyBorder="1" applyAlignment="1">
      <alignment/>
    </xf>
    <xf numFmtId="0" fontId="13" fillId="0" borderId="13" xfId="0" applyFont="1" applyFill="1" applyBorder="1" applyAlignment="1">
      <alignment/>
    </xf>
    <xf numFmtId="0" fontId="1" fillId="0" borderId="11" xfId="0" applyFont="1" applyFill="1" applyBorder="1" applyAlignment="1">
      <alignment horizontal="lef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BM26" activePane="bottomLeft" state="frozen"/>
      <selection pane="topLeft" activeCell="A1" sqref="A1"/>
      <selection pane="bottomLeft" activeCell="L10" sqref="L10"/>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33"/>
      <c r="I1" s="1"/>
      <c r="J1" s="1"/>
      <c r="K1" s="4" t="s">
        <v>1</v>
      </c>
      <c r="L1" s="4" t="s">
        <v>8</v>
      </c>
    </row>
    <row r="2" spans="1:12" s="6" customFormat="1" ht="16.5">
      <c r="A2" s="5" t="s">
        <v>9</v>
      </c>
      <c r="B2" s="7" t="s">
        <v>10</v>
      </c>
      <c r="C2" s="7"/>
      <c r="D2" s="48" t="s">
        <v>55</v>
      </c>
      <c r="E2" s="48"/>
      <c r="F2" s="48"/>
      <c r="G2" s="48"/>
      <c r="H2" s="48"/>
      <c r="I2" s="48"/>
      <c r="J2" s="57"/>
      <c r="K2" s="4" t="s">
        <v>2</v>
      </c>
      <c r="L2" s="13" t="s">
        <v>58</v>
      </c>
    </row>
    <row r="3" spans="1:12" ht="24" customHeight="1">
      <c r="A3" s="58" t="s">
        <v>23</v>
      </c>
      <c r="B3" s="59"/>
      <c r="C3" s="59"/>
      <c r="D3" s="59"/>
      <c r="E3" s="59"/>
      <c r="F3" s="59"/>
      <c r="G3" s="59"/>
      <c r="H3" s="59"/>
      <c r="I3" s="59"/>
      <c r="J3" s="59"/>
      <c r="K3" s="59"/>
      <c r="L3" s="59"/>
    </row>
    <row r="4" spans="1:11" ht="16.5">
      <c r="A4" s="1"/>
      <c r="B4" s="1"/>
      <c r="C4" s="1"/>
      <c r="D4" s="1"/>
      <c r="E4" s="1"/>
      <c r="F4" s="1"/>
      <c r="G4" s="1"/>
      <c r="H4" s="33"/>
      <c r="I4" s="1"/>
      <c r="J4" s="1"/>
      <c r="K4" s="1"/>
    </row>
    <row r="5" spans="2:12" ht="19.5">
      <c r="B5" s="8"/>
      <c r="C5" s="8"/>
      <c r="D5" s="8"/>
      <c r="E5" s="54" t="s">
        <v>59</v>
      </c>
      <c r="F5" s="54"/>
      <c r="G5" s="54"/>
      <c r="H5" s="54"/>
      <c r="I5" s="54"/>
      <c r="J5" s="8"/>
      <c r="K5" s="8"/>
      <c r="L5" s="9" t="s">
        <v>11</v>
      </c>
    </row>
    <row r="6" spans="1:12" s="6" customFormat="1" ht="24.75" customHeight="1">
      <c r="A6" s="52" t="s">
        <v>12</v>
      </c>
      <c r="B6" s="62"/>
      <c r="C6" s="61" t="s">
        <v>13</v>
      </c>
      <c r="D6" s="61"/>
      <c r="E6" s="61"/>
      <c r="F6" s="61"/>
      <c r="G6" s="61"/>
      <c r="H6" s="49" t="s">
        <v>14</v>
      </c>
      <c r="I6" s="60" t="s">
        <v>18</v>
      </c>
      <c r="J6" s="51" t="s">
        <v>15</v>
      </c>
      <c r="K6" s="52"/>
      <c r="L6" s="52"/>
    </row>
    <row r="7" spans="1:12" s="15" customFormat="1" ht="51">
      <c r="A7" s="54"/>
      <c r="B7" s="63"/>
      <c r="C7" s="14" t="s">
        <v>20</v>
      </c>
      <c r="D7" s="14" t="s">
        <v>21</v>
      </c>
      <c r="E7" s="14" t="s">
        <v>22</v>
      </c>
      <c r="F7" s="16" t="s">
        <v>24</v>
      </c>
      <c r="G7" s="16" t="s">
        <v>19</v>
      </c>
      <c r="H7" s="50"/>
      <c r="I7" s="60"/>
      <c r="J7" s="53"/>
      <c r="K7" s="54"/>
      <c r="L7" s="54"/>
    </row>
    <row r="8" spans="1:14" ht="24.75" customHeight="1">
      <c r="A8" s="45" t="s">
        <v>16</v>
      </c>
      <c r="B8" s="46"/>
      <c r="C8" s="35">
        <f aca="true" t="shared" si="0" ref="C8:H8">SUM(C9:C30)</f>
        <v>2035478</v>
      </c>
      <c r="D8" s="35">
        <f t="shared" si="0"/>
        <v>371157</v>
      </c>
      <c r="E8" s="35">
        <f t="shared" si="0"/>
        <v>1664321</v>
      </c>
      <c r="F8" s="35">
        <f t="shared" si="0"/>
        <v>1155332</v>
      </c>
      <c r="G8" s="35">
        <f t="shared" si="0"/>
        <v>880146</v>
      </c>
      <c r="H8" s="32">
        <f t="shared" si="0"/>
        <v>27191690</v>
      </c>
      <c r="I8" s="44">
        <v>2114250</v>
      </c>
      <c r="J8" s="48"/>
      <c r="K8" s="48"/>
      <c r="L8" s="48"/>
      <c r="N8" t="str">
        <f>IF(F8+G8=E8+D8,"Y","N")</f>
        <v>Y</v>
      </c>
    </row>
    <row r="9" spans="1:14" s="17" customFormat="1" ht="24.75" customHeight="1">
      <c r="A9" s="18" t="s">
        <v>25</v>
      </c>
      <c r="B9" s="19"/>
      <c r="C9" s="35">
        <v>3268</v>
      </c>
      <c r="D9" s="23">
        <v>2955</v>
      </c>
      <c r="E9" s="20">
        <v>313</v>
      </c>
      <c r="F9" s="20">
        <v>1601</v>
      </c>
      <c r="G9" s="20">
        <v>1667</v>
      </c>
      <c r="H9" s="32">
        <v>239585</v>
      </c>
      <c r="I9" s="44">
        <v>3313</v>
      </c>
      <c r="J9" s="21" t="s">
        <v>46</v>
      </c>
      <c r="K9" s="21"/>
      <c r="L9" s="21"/>
      <c r="M9" s="21"/>
      <c r="N9" s="17" t="str">
        <f aca="true" t="shared" si="1" ref="N9:N30">IF(F9+G9=E9+D9,"Y","N")</f>
        <v>Y</v>
      </c>
    </row>
    <row r="10" spans="1:14" s="22" customFormat="1" ht="24.75" customHeight="1">
      <c r="A10" s="18" t="s">
        <v>26</v>
      </c>
      <c r="B10" s="19"/>
      <c r="C10" s="35">
        <v>67728</v>
      </c>
      <c r="D10" s="23">
        <v>52138</v>
      </c>
      <c r="E10" s="23">
        <v>15590</v>
      </c>
      <c r="F10" s="23">
        <v>42544</v>
      </c>
      <c r="G10" s="23">
        <v>25184</v>
      </c>
      <c r="H10" s="32">
        <v>1293750</v>
      </c>
      <c r="I10" s="44">
        <v>58577</v>
      </c>
      <c r="J10" s="21" t="s">
        <v>46</v>
      </c>
      <c r="K10" s="21"/>
      <c r="L10" s="21"/>
      <c r="M10" s="21"/>
      <c r="N10" s="22" t="str">
        <f t="shared" si="1"/>
        <v>Y</v>
      </c>
    </row>
    <row r="11" spans="1:14" s="17" customFormat="1" ht="24.75" customHeight="1">
      <c r="A11" s="18" t="s">
        <v>27</v>
      </c>
      <c r="B11" s="19"/>
      <c r="C11" s="35">
        <v>78959</v>
      </c>
      <c r="D11" s="23">
        <v>0</v>
      </c>
      <c r="E11" s="20">
        <v>78959</v>
      </c>
      <c r="F11" s="20">
        <v>44014</v>
      </c>
      <c r="G11" s="20">
        <v>34945</v>
      </c>
      <c r="H11" s="37">
        <v>0</v>
      </c>
      <c r="I11" s="44">
        <v>21490</v>
      </c>
      <c r="J11" s="18" t="s">
        <v>47</v>
      </c>
      <c r="K11" s="21"/>
      <c r="L11" s="21"/>
      <c r="M11" s="21"/>
      <c r="N11" s="17" t="str">
        <f>IF(F11+G11=E11+D11,"Y","N")</f>
        <v>Y</v>
      </c>
    </row>
    <row r="12" spans="1:14" s="17" customFormat="1" ht="24.75" customHeight="1">
      <c r="A12" s="18" t="s">
        <v>28</v>
      </c>
      <c r="B12" s="19"/>
      <c r="C12" s="35">
        <v>20492</v>
      </c>
      <c r="D12" s="23">
        <v>0</v>
      </c>
      <c r="E12" s="23">
        <v>20492</v>
      </c>
      <c r="F12" s="23">
        <v>11036</v>
      </c>
      <c r="G12" s="23">
        <v>9456</v>
      </c>
      <c r="H12" s="37">
        <v>0</v>
      </c>
      <c r="I12" s="44">
        <v>20612</v>
      </c>
      <c r="J12" s="18" t="s">
        <v>48</v>
      </c>
      <c r="K12" s="21"/>
      <c r="L12" s="21"/>
      <c r="M12" s="21"/>
      <c r="N12" s="17" t="str">
        <f t="shared" si="1"/>
        <v>Y</v>
      </c>
    </row>
    <row r="13" spans="1:14" s="22" customFormat="1" ht="24.75" customHeight="1">
      <c r="A13" s="55" t="s">
        <v>29</v>
      </c>
      <c r="B13" s="56"/>
      <c r="C13" s="35">
        <v>29498</v>
      </c>
      <c r="D13" s="25">
        <v>22706</v>
      </c>
      <c r="E13" s="26">
        <v>6792</v>
      </c>
      <c r="F13" s="24">
        <v>5433</v>
      </c>
      <c r="G13" s="24">
        <v>24065</v>
      </c>
      <c r="H13" s="38">
        <v>912012</v>
      </c>
      <c r="I13" s="44">
        <v>23865</v>
      </c>
      <c r="J13" s="66" t="s">
        <v>50</v>
      </c>
      <c r="K13" s="66"/>
      <c r="L13" s="66"/>
      <c r="M13" s="66"/>
      <c r="N13" s="22" t="str">
        <f t="shared" si="1"/>
        <v>Y</v>
      </c>
    </row>
    <row r="14" spans="1:14" s="22" customFormat="1" ht="24.75" customHeight="1">
      <c r="A14" s="27" t="s">
        <v>30</v>
      </c>
      <c r="B14" s="28"/>
      <c r="C14" s="35">
        <v>27632</v>
      </c>
      <c r="D14" s="25">
        <v>26723</v>
      </c>
      <c r="E14" s="26">
        <v>909</v>
      </c>
      <c r="F14" s="24">
        <v>11208</v>
      </c>
      <c r="G14" s="24">
        <v>16424</v>
      </c>
      <c r="H14" s="38">
        <v>3792310</v>
      </c>
      <c r="I14" s="44">
        <v>33025</v>
      </c>
      <c r="J14" s="18" t="s">
        <v>46</v>
      </c>
      <c r="K14" s="21"/>
      <c r="L14" s="21"/>
      <c r="M14" s="21"/>
      <c r="N14" s="22" t="str">
        <f t="shared" si="1"/>
        <v>Y</v>
      </c>
    </row>
    <row r="15" spans="1:14" s="22" customFormat="1" ht="24.75" customHeight="1">
      <c r="A15" s="29" t="s">
        <v>31</v>
      </c>
      <c r="B15" s="28"/>
      <c r="C15" s="35">
        <v>18400</v>
      </c>
      <c r="D15" s="25">
        <v>17839</v>
      </c>
      <c r="E15" s="26">
        <v>561</v>
      </c>
      <c r="F15" s="24">
        <v>8382</v>
      </c>
      <c r="G15" s="24">
        <v>10018</v>
      </c>
      <c r="H15" s="38">
        <v>996785</v>
      </c>
      <c r="I15" s="44">
        <v>23003</v>
      </c>
      <c r="J15" s="18" t="s">
        <v>46</v>
      </c>
      <c r="K15" s="21"/>
      <c r="L15" s="21"/>
      <c r="M15" s="21"/>
      <c r="N15" s="22" t="str">
        <f t="shared" si="1"/>
        <v>Y</v>
      </c>
    </row>
    <row r="16" spans="1:14" s="22" customFormat="1" ht="24.75" customHeight="1">
      <c r="A16" s="27" t="s">
        <v>32</v>
      </c>
      <c r="B16" s="30"/>
      <c r="C16" s="35">
        <v>73201</v>
      </c>
      <c r="D16" s="26">
        <v>0</v>
      </c>
      <c r="E16" s="35">
        <v>73201</v>
      </c>
      <c r="F16" s="26">
        <v>43456</v>
      </c>
      <c r="G16" s="26">
        <v>29745</v>
      </c>
      <c r="H16" s="39">
        <v>0</v>
      </c>
      <c r="I16" s="44">
        <v>71488</v>
      </c>
      <c r="J16" s="43" t="s">
        <v>49</v>
      </c>
      <c r="K16" s="18"/>
      <c r="L16" s="18"/>
      <c r="M16" s="18"/>
      <c r="N16" s="22" t="e">
        <f>IF(#REF!+G16=F16+D16,"Y","N")</f>
        <v>#REF!</v>
      </c>
    </row>
    <row r="17" spans="1:14" s="22" customFormat="1" ht="24.75" customHeight="1">
      <c r="A17" s="27" t="s">
        <v>33</v>
      </c>
      <c r="B17" s="30"/>
      <c r="C17" s="35">
        <v>28475</v>
      </c>
      <c r="D17" s="31">
        <v>17050</v>
      </c>
      <c r="E17" s="31">
        <v>11425</v>
      </c>
      <c r="F17" s="31">
        <v>18211</v>
      </c>
      <c r="G17" s="31">
        <v>10264</v>
      </c>
      <c r="H17" s="38">
        <v>983328</v>
      </c>
      <c r="I17" s="44">
        <v>31667</v>
      </c>
      <c r="J17" s="18" t="s">
        <v>46</v>
      </c>
      <c r="K17" s="18"/>
      <c r="L17" s="18"/>
      <c r="M17" s="18"/>
      <c r="N17" s="22" t="str">
        <f t="shared" si="1"/>
        <v>Y</v>
      </c>
    </row>
    <row r="18" spans="1:14" s="22" customFormat="1" ht="24.75" customHeight="1">
      <c r="A18" s="29" t="s">
        <v>34</v>
      </c>
      <c r="B18" s="30"/>
      <c r="C18" s="35">
        <v>9971</v>
      </c>
      <c r="D18" s="31">
        <v>9570</v>
      </c>
      <c r="E18" s="31">
        <v>401</v>
      </c>
      <c r="F18" s="31">
        <v>4487</v>
      </c>
      <c r="G18" s="31">
        <v>5484</v>
      </c>
      <c r="H18" s="38">
        <v>2578150</v>
      </c>
      <c r="I18" s="44">
        <v>10352</v>
      </c>
      <c r="J18" s="18" t="s">
        <v>46</v>
      </c>
      <c r="K18" s="18"/>
      <c r="L18" s="18"/>
      <c r="M18" s="18"/>
      <c r="N18" s="22" t="str">
        <f t="shared" si="1"/>
        <v>Y</v>
      </c>
    </row>
    <row r="19" spans="1:14" s="22" customFormat="1" ht="24.75" customHeight="1">
      <c r="A19" s="27" t="s">
        <v>35</v>
      </c>
      <c r="B19" s="30"/>
      <c r="C19" s="35">
        <v>27735</v>
      </c>
      <c r="D19" s="25">
        <v>16840</v>
      </c>
      <c r="E19" s="25">
        <v>10895</v>
      </c>
      <c r="F19" s="25">
        <v>20591</v>
      </c>
      <c r="G19" s="25">
        <v>7144</v>
      </c>
      <c r="H19" s="38">
        <v>2114260</v>
      </c>
      <c r="I19" s="44">
        <v>33307</v>
      </c>
      <c r="J19" s="18" t="s">
        <v>46</v>
      </c>
      <c r="K19" s="18"/>
      <c r="L19" s="18"/>
      <c r="M19" s="18"/>
      <c r="N19" s="22" t="str">
        <f>IF(F19+G19=E19+D19,"Y","N")</f>
        <v>Y</v>
      </c>
    </row>
    <row r="20" spans="1:14" s="22" customFormat="1" ht="24.75" customHeight="1">
      <c r="A20" s="27" t="s">
        <v>36</v>
      </c>
      <c r="B20" s="30"/>
      <c r="C20" s="35">
        <v>12675</v>
      </c>
      <c r="D20" s="25">
        <v>0</v>
      </c>
      <c r="E20" s="25">
        <v>12675</v>
      </c>
      <c r="F20" s="25">
        <v>7048</v>
      </c>
      <c r="G20" s="25">
        <v>5627</v>
      </c>
      <c r="H20" s="39">
        <v>0</v>
      </c>
      <c r="I20" s="44">
        <v>11569</v>
      </c>
      <c r="J20" s="18" t="s">
        <v>46</v>
      </c>
      <c r="K20" s="18"/>
      <c r="L20" s="18"/>
      <c r="M20" s="18"/>
      <c r="N20" s="22" t="str">
        <f t="shared" si="1"/>
        <v>Y</v>
      </c>
    </row>
    <row r="21" spans="1:14" s="22" customFormat="1" ht="24.75" customHeight="1">
      <c r="A21" s="64" t="s">
        <v>37</v>
      </c>
      <c r="B21" s="65"/>
      <c r="C21" s="35">
        <v>18852</v>
      </c>
      <c r="D21" s="25">
        <v>17617</v>
      </c>
      <c r="E21" s="25">
        <v>1235</v>
      </c>
      <c r="F21" s="25">
        <v>10357</v>
      </c>
      <c r="G21" s="25">
        <v>8495</v>
      </c>
      <c r="H21" s="38">
        <v>6516810</v>
      </c>
      <c r="I21" s="44">
        <v>24956</v>
      </c>
      <c r="J21" s="47" t="s">
        <v>50</v>
      </c>
      <c r="K21" s="47"/>
      <c r="L21" s="47"/>
      <c r="M21" s="47"/>
      <c r="N21" s="22" t="str">
        <f t="shared" si="1"/>
        <v>Y</v>
      </c>
    </row>
    <row r="22" spans="1:14" s="22" customFormat="1" ht="24.75" customHeight="1">
      <c r="A22" s="64" t="s">
        <v>38</v>
      </c>
      <c r="B22" s="65"/>
      <c r="C22" s="35">
        <v>781200</v>
      </c>
      <c r="D22" s="25">
        <v>0</v>
      </c>
      <c r="E22" s="25">
        <v>781200</v>
      </c>
      <c r="F22" s="25">
        <v>468720</v>
      </c>
      <c r="G22" s="25">
        <v>312480</v>
      </c>
      <c r="H22" s="39">
        <v>0</v>
      </c>
      <c r="I22" s="44">
        <v>761000</v>
      </c>
      <c r="J22" s="47" t="s">
        <v>51</v>
      </c>
      <c r="K22" s="47"/>
      <c r="L22" s="47"/>
      <c r="M22" s="47"/>
      <c r="N22" s="22" t="str">
        <f t="shared" si="1"/>
        <v>Y</v>
      </c>
    </row>
    <row r="23" spans="1:14" s="22" customFormat="1" ht="24.75" customHeight="1">
      <c r="A23" s="27" t="s">
        <v>39</v>
      </c>
      <c r="B23" s="30"/>
      <c r="C23" s="35">
        <v>400746</v>
      </c>
      <c r="D23" s="25">
        <v>0</v>
      </c>
      <c r="E23" s="25">
        <v>400746</v>
      </c>
      <c r="F23" s="25">
        <v>240448</v>
      </c>
      <c r="G23" s="25">
        <v>160298</v>
      </c>
      <c r="H23" s="39">
        <v>0</v>
      </c>
      <c r="I23" s="44">
        <v>385392</v>
      </c>
      <c r="J23" s="18" t="s">
        <v>52</v>
      </c>
      <c r="K23" s="18"/>
      <c r="L23" s="18"/>
      <c r="M23" s="18"/>
      <c r="N23" s="22" t="str">
        <f aca="true" t="shared" si="2" ref="N23:N29">IF(F23+G23=E23+D23,"Y","N")</f>
        <v>Y</v>
      </c>
    </row>
    <row r="24" spans="1:14" s="22" customFormat="1" ht="24.75" customHeight="1">
      <c r="A24" s="27" t="s">
        <v>40</v>
      </c>
      <c r="B24" s="30"/>
      <c r="C24" s="35">
        <v>22234</v>
      </c>
      <c r="D24" s="26">
        <v>0</v>
      </c>
      <c r="E24" s="26">
        <v>22234</v>
      </c>
      <c r="F24" s="26">
        <v>6901</v>
      </c>
      <c r="G24" s="26">
        <v>15333</v>
      </c>
      <c r="H24" s="39">
        <v>0</v>
      </c>
      <c r="I24" s="44">
        <v>26843</v>
      </c>
      <c r="J24" s="18" t="s">
        <v>47</v>
      </c>
      <c r="K24" s="18"/>
      <c r="L24" s="18"/>
      <c r="M24" s="18"/>
      <c r="N24" s="22" t="str">
        <f t="shared" si="2"/>
        <v>Y</v>
      </c>
    </row>
    <row r="25" spans="1:14" s="22" customFormat="1" ht="24.75" customHeight="1">
      <c r="A25" s="64" t="s">
        <v>54</v>
      </c>
      <c r="B25" s="65"/>
      <c r="C25" s="35">
        <v>79275</v>
      </c>
      <c r="D25" s="36">
        <v>58984</v>
      </c>
      <c r="E25" s="36">
        <v>20291</v>
      </c>
      <c r="F25" s="36">
        <v>35893</v>
      </c>
      <c r="G25" s="36">
        <v>43382</v>
      </c>
      <c r="H25" s="40">
        <v>2866960</v>
      </c>
      <c r="I25" s="44">
        <v>97290</v>
      </c>
      <c r="J25" s="47" t="s">
        <v>50</v>
      </c>
      <c r="K25" s="47"/>
      <c r="L25" s="47"/>
      <c r="M25" s="47"/>
      <c r="N25" s="22" t="str">
        <f t="shared" si="2"/>
        <v>Y</v>
      </c>
    </row>
    <row r="26" spans="1:14" s="22" customFormat="1" ht="24.75" customHeight="1">
      <c r="A26" s="64" t="s">
        <v>41</v>
      </c>
      <c r="B26" s="65"/>
      <c r="C26" s="35">
        <v>20882</v>
      </c>
      <c r="D26" s="36">
        <v>13922</v>
      </c>
      <c r="E26" s="36">
        <v>6960</v>
      </c>
      <c r="F26" s="36">
        <v>10690</v>
      </c>
      <c r="G26" s="36">
        <v>10192</v>
      </c>
      <c r="H26" s="38">
        <v>338290</v>
      </c>
      <c r="I26" s="44">
        <v>19551</v>
      </c>
      <c r="J26" s="47" t="s">
        <v>53</v>
      </c>
      <c r="K26" s="47"/>
      <c r="L26" s="47"/>
      <c r="M26" s="47"/>
      <c r="N26" s="22" t="str">
        <f t="shared" si="2"/>
        <v>Y</v>
      </c>
    </row>
    <row r="27" spans="1:14" s="22" customFormat="1" ht="24.75" customHeight="1">
      <c r="A27" s="64" t="s">
        <v>42</v>
      </c>
      <c r="B27" s="65"/>
      <c r="C27" s="35">
        <v>55493</v>
      </c>
      <c r="D27" s="36">
        <v>0</v>
      </c>
      <c r="E27" s="36">
        <v>55493</v>
      </c>
      <c r="F27" s="36">
        <v>25126</v>
      </c>
      <c r="G27" s="36">
        <v>30367</v>
      </c>
      <c r="H27" s="41">
        <v>0</v>
      </c>
      <c r="I27" s="44">
        <v>77832</v>
      </c>
      <c r="J27" s="18" t="s">
        <v>47</v>
      </c>
      <c r="K27" s="18"/>
      <c r="L27" s="18"/>
      <c r="M27" s="18"/>
      <c r="N27" s="22" t="str">
        <f t="shared" si="2"/>
        <v>Y</v>
      </c>
    </row>
    <row r="28" spans="1:14" s="22" customFormat="1" ht="24.75" customHeight="1">
      <c r="A28" s="27" t="s">
        <v>43</v>
      </c>
      <c r="B28" s="30"/>
      <c r="C28" s="35">
        <v>5780</v>
      </c>
      <c r="D28" s="36">
        <v>0</v>
      </c>
      <c r="E28" s="36">
        <v>5780</v>
      </c>
      <c r="F28" s="36">
        <v>2852</v>
      </c>
      <c r="G28" s="36">
        <v>2928</v>
      </c>
      <c r="H28" s="41">
        <v>0</v>
      </c>
      <c r="I28" s="44">
        <v>5864</v>
      </c>
      <c r="J28" s="18" t="s">
        <v>47</v>
      </c>
      <c r="K28" s="18"/>
      <c r="L28" s="18"/>
      <c r="M28" s="18"/>
      <c r="N28" s="22" t="str">
        <f t="shared" si="2"/>
        <v>Y</v>
      </c>
    </row>
    <row r="29" spans="1:14" s="22" customFormat="1" ht="24.75" customHeight="1">
      <c r="A29" s="27" t="s">
        <v>44</v>
      </c>
      <c r="B29" s="30"/>
      <c r="C29" s="35">
        <v>63420</v>
      </c>
      <c r="D29" s="36">
        <v>0</v>
      </c>
      <c r="E29" s="36">
        <v>63420</v>
      </c>
      <c r="F29" s="36">
        <v>28714</v>
      </c>
      <c r="G29" s="36">
        <v>34706</v>
      </c>
      <c r="H29" s="41">
        <v>0</v>
      </c>
      <c r="I29" s="44">
        <v>198000</v>
      </c>
      <c r="J29" s="18" t="s">
        <v>47</v>
      </c>
      <c r="K29" s="18"/>
      <c r="L29" s="18"/>
      <c r="M29" s="18"/>
      <c r="N29" s="22" t="str">
        <f t="shared" si="2"/>
        <v>Y</v>
      </c>
    </row>
    <row r="30" spans="1:14" s="22" customFormat="1" ht="24.75" customHeight="1">
      <c r="A30" s="27" t="s">
        <v>45</v>
      </c>
      <c r="B30" s="30"/>
      <c r="C30" s="35">
        <v>189562</v>
      </c>
      <c r="D30" s="36">
        <v>114813</v>
      </c>
      <c r="E30" s="36">
        <v>74749</v>
      </c>
      <c r="F30" s="36">
        <v>107620</v>
      </c>
      <c r="G30" s="36">
        <v>81942</v>
      </c>
      <c r="H30" s="42">
        <v>4559450</v>
      </c>
      <c r="I30" s="44">
        <v>175254</v>
      </c>
      <c r="J30" s="47" t="s">
        <v>50</v>
      </c>
      <c r="K30" s="47"/>
      <c r="L30" s="47"/>
      <c r="M30" s="47"/>
      <c r="N30" s="22" t="str">
        <f t="shared" si="1"/>
        <v>Y</v>
      </c>
    </row>
    <row r="31" spans="1:12" ht="24.75" customHeight="1">
      <c r="A31" s="3" t="s">
        <v>56</v>
      </c>
      <c r="B31" s="10"/>
      <c r="C31" s="10"/>
      <c r="D31" s="10"/>
      <c r="E31" s="10"/>
      <c r="F31" s="10"/>
      <c r="G31" s="10"/>
      <c r="H31" s="10"/>
      <c r="I31" s="10"/>
      <c r="J31" s="10"/>
      <c r="K31" s="10"/>
      <c r="L31" s="11"/>
    </row>
    <row r="32" spans="1:12" ht="24.75" customHeight="1">
      <c r="A32" s="3" t="s">
        <v>17</v>
      </c>
      <c r="B32" s="10"/>
      <c r="C32" s="10"/>
      <c r="D32" s="10"/>
      <c r="E32" s="10"/>
      <c r="F32" s="10"/>
      <c r="G32" s="10"/>
      <c r="H32" s="10"/>
      <c r="I32" s="10"/>
      <c r="J32" s="10"/>
      <c r="K32" s="10"/>
      <c r="L32" s="12" t="s">
        <v>60</v>
      </c>
    </row>
    <row r="33" spans="1:12" ht="24.75" customHeight="1">
      <c r="A33" s="3" t="s">
        <v>57</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7</v>
      </c>
      <c r="B35" s="1"/>
      <c r="C35" s="1"/>
      <c r="D35" s="2" t="s">
        <v>3</v>
      </c>
      <c r="E35" s="1"/>
      <c r="F35" s="2"/>
      <c r="G35" s="1" t="s">
        <v>4</v>
      </c>
      <c r="J35" s="9" t="s">
        <v>5</v>
      </c>
      <c r="L35" s="1"/>
    </row>
    <row r="36" spans="1:12" s="6" customFormat="1" ht="16.5">
      <c r="A36" s="1"/>
      <c r="B36" s="1"/>
      <c r="C36" s="1"/>
      <c r="D36" s="2"/>
      <c r="E36" s="1"/>
      <c r="F36" s="2"/>
      <c r="G36" s="1"/>
      <c r="J36" s="1"/>
      <c r="K36" s="9"/>
      <c r="L36" s="1"/>
    </row>
    <row r="37" spans="2:12" s="6" customFormat="1" ht="16.5">
      <c r="B37" s="1"/>
      <c r="C37" s="1"/>
      <c r="D37" s="2" t="s">
        <v>3</v>
      </c>
      <c r="E37" s="1"/>
      <c r="G37" s="1" t="s">
        <v>6</v>
      </c>
      <c r="H37" s="1"/>
      <c r="J37" s="1"/>
      <c r="K37" s="1"/>
      <c r="L37" s="1"/>
    </row>
    <row r="38" spans="1:12" ht="19.5">
      <c r="A38" s="1"/>
      <c r="B38" s="1"/>
      <c r="C38" s="1"/>
      <c r="E38" s="10"/>
      <c r="G38" s="10"/>
      <c r="H38" s="33"/>
      <c r="I38" s="1"/>
      <c r="J38" s="1"/>
      <c r="K38" s="1"/>
      <c r="L38" s="1"/>
    </row>
  </sheetData>
  <sheetProtection/>
  <mergeCells count="22">
    <mergeCell ref="A25:B25"/>
    <mergeCell ref="A26:B26"/>
    <mergeCell ref="A21:B21"/>
    <mergeCell ref="A22:B22"/>
    <mergeCell ref="J21:M21"/>
    <mergeCell ref="J22:M22"/>
    <mergeCell ref="J25:M25"/>
    <mergeCell ref="J26:M26"/>
    <mergeCell ref="J30:M30"/>
    <mergeCell ref="D2:J2"/>
    <mergeCell ref="A3:L3"/>
    <mergeCell ref="J8:L8"/>
    <mergeCell ref="I6:I7"/>
    <mergeCell ref="E5:I5"/>
    <mergeCell ref="C6:G6"/>
    <mergeCell ref="A6:B7"/>
    <mergeCell ref="A27:B27"/>
    <mergeCell ref="J13:M13"/>
    <mergeCell ref="H6:H7"/>
    <mergeCell ref="J6:L7"/>
    <mergeCell ref="A13:B13"/>
    <mergeCell ref="A8:B8"/>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2015-04-16T03:07:10Z</cp:lastPrinted>
  <dcterms:created xsi:type="dcterms:W3CDTF">1996-12-31T16:12:16Z</dcterms:created>
  <dcterms:modified xsi:type="dcterms:W3CDTF">2015-04-16T03:55:22Z</dcterms:modified>
  <cp:category/>
  <cp:version/>
  <cp:contentType/>
  <cp:contentStatus/>
</cp:coreProperties>
</file>