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932" tabRatio="620" activeTab="11"/>
  </bookViews>
  <sheets>
    <sheet name="10901" sheetId="1" r:id="rId1"/>
    <sheet name="10902" sheetId="2" r:id="rId2"/>
    <sheet name="10903" sheetId="3" r:id="rId3"/>
    <sheet name="10904" sheetId="4" r:id="rId4"/>
    <sheet name="10905" sheetId="5" r:id="rId5"/>
    <sheet name="10906" sheetId="6" r:id="rId6"/>
    <sheet name="10907" sheetId="7" r:id="rId7"/>
    <sheet name="10908" sheetId="8" r:id="rId8"/>
    <sheet name="10909" sheetId="9" r:id="rId9"/>
    <sheet name="10910" sheetId="10" r:id="rId10"/>
    <sheet name="10911" sheetId="11" r:id="rId11"/>
    <sheet name="10912" sheetId="12" r:id="rId12"/>
    <sheet name="109全年度" sheetId="13" r:id="rId13"/>
  </sheets>
  <externalReferences>
    <externalReference r:id="rId16"/>
  </externalReferences>
  <definedNames>
    <definedName name="_xlnm.Print_Area" localSheetId="0">'10901'!$A$1:$L$38</definedName>
    <definedName name="_xlnm.Print_Area" localSheetId="1">'10902'!$A$1:$L$38</definedName>
    <definedName name="_xlnm.Print_Area" localSheetId="2">'10903'!$A$1:$L$38</definedName>
    <definedName name="_xlnm.Print_Area" localSheetId="3">'10904'!$A$1:$L$38</definedName>
    <definedName name="_xlnm.Print_Area" localSheetId="4">'10905'!$A$1:$L$38</definedName>
    <definedName name="_xlnm.Print_Area" localSheetId="5">'10906'!$A$1:$L$38</definedName>
    <definedName name="_xlnm.Print_Area" localSheetId="6">'10907'!$A$1:$L$38</definedName>
    <definedName name="_xlnm.Print_Area" localSheetId="7">'10908'!$A$1:$L$38</definedName>
    <definedName name="_xlnm.Print_Area" localSheetId="8">'10909'!$A$1:$L$38</definedName>
    <definedName name="_xlnm.Print_Area" localSheetId="9">'10910'!$A$1:$L$38</definedName>
    <definedName name="_xlnm.Print_Area" localSheetId="10">'10911'!$A$1:$L$38</definedName>
    <definedName name="_xlnm.Print_Area" localSheetId="11">'10912'!$A$1:$L$38</definedName>
    <definedName name="_xlnm.Print_Area" localSheetId="12">'109全年度'!$A$1:$L$41</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<sst xmlns="http://schemas.openxmlformats.org/spreadsheetml/2006/main" count="1179" uniqueCount="120">
  <si>
    <t>公開類</t>
  </si>
  <si>
    <t>編製機關</t>
  </si>
  <si>
    <t>表　　號</t>
  </si>
  <si>
    <t>審核</t>
  </si>
  <si>
    <t>主辦統計人員</t>
  </si>
  <si>
    <t>填表</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</si>
  <si>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</si>
  <si>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</si>
  <si>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</si>
  <si>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</si>
  <si>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</si>
  <si>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</si>
  <si>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</si>
  <si>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</si>
  <si>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</si>
  <si>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</si>
  <si>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</si>
  <si>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人工計數器</t>
  </si>
  <si>
    <t>業務主管人員</t>
  </si>
  <si>
    <t>機關首長</t>
  </si>
  <si>
    <t>延平郡王祠</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</si>
  <si>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</si>
  <si>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</si>
  <si>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</si>
  <si>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</si>
  <si>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</si>
  <si>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</si>
  <si>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臺南市政府觀光旅遊局</t>
  </si>
  <si>
    <t>月　報</t>
  </si>
  <si>
    <t xml:space="preserve"> 次月十五日以前編報</t>
  </si>
  <si>
    <t>臺南市政府主計處108年7月9日府主統字第1080799271號函核定</t>
  </si>
  <si>
    <t>20702-01-01-2</t>
  </si>
  <si>
    <t>單位：人次</t>
  </si>
  <si>
    <t>觀光遊憩區別</t>
  </si>
  <si>
    <t>遊客人次</t>
  </si>
  <si>
    <t>上年同月
遊客人數</t>
  </si>
  <si>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</si>
  <si>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</si>
  <si>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</si>
  <si>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</si>
  <si>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</si>
  <si>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</si>
  <si>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</si>
  <si>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</si>
  <si>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</si>
  <si>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</si>
  <si>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</si>
  <si>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</si>
  <si>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</si>
  <si>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</si>
  <si>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</si>
  <si>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</si>
  <si>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</si>
  <si>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</si>
  <si>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</si>
  <si>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</si>
  <si>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</si>
  <si>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</si>
  <si>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</si>
  <si>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</si>
  <si>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延平郡王祠</t>
  </si>
  <si>
    <t>赤崁樓</t>
  </si>
  <si>
    <t>臺南孔子廟</t>
  </si>
  <si>
    <t>祀典武廟</t>
  </si>
  <si>
    <t>五妃廟</t>
  </si>
  <si>
    <t>大天后宮</t>
  </si>
  <si>
    <t>安平小鎮</t>
  </si>
  <si>
    <t>資料來源：一.本市依據轄區內民間登記有案之觀光遊憩區管理單位及所屬各觀光遊憩區管理單位填報之旅遊資料彙編。</t>
  </si>
  <si>
    <t>填表</t>
  </si>
  <si>
    <t>業務主管人員</t>
  </si>
  <si>
    <t>機關首長</t>
  </si>
  <si>
    <t>門票收入(元)</t>
  </si>
  <si>
    <t>備　　　　註　(計算旅客人次之方式或其他)</t>
  </si>
  <si>
    <t>門票數</t>
  </si>
  <si>
    <t>停車數概估(自105年9月起調整人次計算方式以停車數概估)</t>
  </si>
  <si>
    <t>停車數概估</t>
  </si>
  <si>
    <t xml:space="preserve">門票數  </t>
  </si>
  <si>
    <t>自動車流監視</t>
  </si>
  <si>
    <t>廟方估計</t>
  </si>
  <si>
    <t>休館</t>
  </si>
  <si>
    <t>自105年11月1日起休園</t>
  </si>
  <si>
    <t>人工計數器</t>
  </si>
  <si>
    <t>人工計數器 (自108年2月15日起休館維修)</t>
  </si>
  <si>
    <t>　　　　　二.其他有關觀光遊憩區管理單位依據其旅遊資料填報。</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</si>
  <si>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</si>
  <si>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休館</t>
  </si>
  <si>
    <r>
      <t>填表說明：本表一式4份，先送會計室會核，並經機關長官核章後，一份送主計處；一份送本局會計室； 一份送本局</t>
    </r>
    <r>
      <rPr>
        <u val="single"/>
        <sz val="12"/>
        <rFont val="標楷體"/>
        <family val="4"/>
      </rPr>
      <t>觀光技術科</t>
    </r>
    <r>
      <rPr>
        <sz val="12"/>
        <rFont val="標楷體"/>
        <family val="4"/>
      </rPr>
      <t>至交通部觀光局網站填報；一份自存。</t>
    </r>
  </si>
  <si>
    <t>中華民國　109　年</t>
  </si>
  <si>
    <t>中華民國  109  年　10  月</t>
  </si>
  <si>
    <t>中華民國  109  年　11  月</t>
  </si>
  <si>
    <t>中華民國  109  年　12  月</t>
  </si>
  <si>
    <t>中華民國  109  年　9  月</t>
  </si>
  <si>
    <t>自109年6月25日起開放入園</t>
  </si>
  <si>
    <t>人工計數器 (109年6至12月整修期間不收門票)</t>
  </si>
  <si>
    <t>人工計數器 (因屬開放式景點故自109年5月起不統計)</t>
  </si>
  <si>
    <t>中華民國  109  年  10  月  14   日編報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</si>
  <si>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</si>
  <si>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中華民國  109  年  11  月  13   日編報</t>
  </si>
  <si>
    <t>中華民國  109  年  12  月  14   日編報</t>
  </si>
  <si>
    <t>中華民國  109  年　1  月</t>
  </si>
  <si>
    <t>中華民國  109  年  2  月  14   日編報</t>
  </si>
  <si>
    <t>中華民國  109  年　2 月</t>
  </si>
  <si>
    <t>中華民國  109  年  3  月  12   日編報</t>
  </si>
  <si>
    <t>中華民國  109  年　3 月</t>
  </si>
  <si>
    <t>中華民國  109  年  4  月  14   日編報</t>
  </si>
  <si>
    <t>中華民國  109  年　4 月</t>
  </si>
  <si>
    <t>中華民國  109  年  5  月  14   日編報</t>
  </si>
  <si>
    <t>中華民國  109  年　5  月</t>
  </si>
  <si>
    <t>中華民國  109  年  6  月  12  日編報</t>
  </si>
  <si>
    <t>中華民國  109  年　6  月</t>
  </si>
  <si>
    <t>自109年6月25日起開放入園(統計數字：109/6/25~109/6/30)</t>
  </si>
  <si>
    <t>人工計數器 (6月整修期間不收門票)</t>
  </si>
  <si>
    <t>中華民國  109  年  7  月  14   日編報</t>
  </si>
  <si>
    <t>中華民國  109  年　7  月</t>
  </si>
  <si>
    <t>人工計數器 (7月整修期間不收門票)</t>
  </si>
  <si>
    <t>中華民國  109  年  8  月  14   日編報</t>
  </si>
  <si>
    <t>中華民國  109  年　8  月</t>
  </si>
  <si>
    <t>中華民國  109  年  9  月  14   日編報</t>
  </si>
  <si>
    <t>中華民國  110  年  1  月  14   日編報</t>
  </si>
  <si>
    <t>中華民國 110年3月11日編報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</si>
</sst>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 &quot;&quot;$&quot;#,##0&quot; &quot;;&quot;-&quot;&quot;$&quot;#,##0&quot; &quot;;&quot; &quot;&quot;$&quot;&quot;- &quot;;&quot; &quot;@&quot; &quot;"/>
    <numFmt numFmtId="179" formatCode="&quot; $&quot;#,##0\ ;&quot;-$&quot;#,##0\ ;&quot; $- &quot;;@\ "/>
    <numFmt numFmtId="180" formatCode="\$#,##0_);[Red]&quot;($&quot;#,##0\)"/>
    <numFmt numFmtId="181" formatCode="#,##0;[Red]#,##0"/>
    <numFmt numFmtId="182" formatCode="#,##0\ ;\-#,##0\ ;&quot; - &quot;;@\ "/>
  </numFmts>
  <fonts count="53">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color indexed="10"/>
      <name val="標楷體"/>
      <family val="4"/>
    </font>
    <font>
      <sz val="12"/>
      <name val="細明體"/>
      <family val="3"/>
    </font>
    <font>
      <sz val="12"/>
      <color indexed="8"/>
      <name val="標楷體"/>
      <family val="4"/>
    </font>
    <font>
      <b/>
      <u val="single"/>
      <sz val="22"/>
      <color indexed="8"/>
      <name val="標楷體"/>
      <family val="4"/>
    </font>
    <font>
      <sz val="22"/>
      <color indexed="8"/>
      <name val="標楷體"/>
      <family val="4"/>
    </font>
    <font>
      <u val="single"/>
      <sz val="12"/>
      <color indexed="8"/>
      <name val="標楷體"/>
      <family val="4"/>
    </font>
    <font>
      <sz val="14"/>
      <color indexed="8"/>
      <name val="標楷體"/>
      <family val="4"/>
    </font>
    <font>
      <u val="single"/>
      <sz val="14"/>
      <color indexed="8"/>
      <name val="標楷體"/>
      <family val="4"/>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top/>
      <bottom style="thin">
        <color indexed="8"/>
      </bottom>
    </border>
    <border>
      <left/>
      <right/>
      <top style="thin">
        <color indexed="8"/>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bottom/>
    </border>
    <border>
      <left/>
      <right style="thin"/>
      <top style="thin"/>
      <bottom style="thin"/>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top/>
      <bottom style="thin"/>
    </border>
  </borders>
  <cellStyleXfs count="1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35"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9" fontId="0" fillId="0" borderId="0" applyFont="0" applyFill="0" applyBorder="0" applyAlignment="0" applyProtection="0"/>
    <xf numFmtId="0" fontId="39"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5" borderId="4" applyNumberFormat="0" applyFon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2" borderId="2" applyNumberFormat="0" applyAlignment="0" applyProtection="0"/>
    <xf numFmtId="0" fontId="48" fillId="24" borderId="8" applyNumberFormat="0" applyAlignment="0" applyProtection="0"/>
    <xf numFmtId="0" fontId="49" fillId="33" borderId="9" applyNumberFormat="0" applyAlignment="0" applyProtection="0"/>
    <xf numFmtId="0" fontId="50"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51" fillId="0" borderId="0" applyNumberFormat="0" applyFill="0" applyBorder="0" applyAlignment="0" applyProtection="0"/>
  </cellStyleXfs>
  <cellXfs count="131">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7" borderId="11" xfId="0" applyFont="1" applyFill="1" applyBorder="1" applyAlignment="1">
      <alignment horizontal="left"/>
    </xf>
    <xf numFmtId="0" fontId="0" fillId="37"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7" fontId="11" fillId="0" borderId="10" xfId="0" applyNumberFormat="1" applyFont="1" applyBorder="1" applyAlignment="1">
      <alignment horizontal="right"/>
    </xf>
    <xf numFmtId="176" fontId="11" fillId="0" borderId="13" xfId="0" applyNumberFormat="1" applyFont="1" applyBorder="1" applyAlignment="1">
      <alignment horizontal="right"/>
    </xf>
    <xf numFmtId="177" fontId="11" fillId="38" borderId="13" xfId="0" applyNumberFormat="1" applyFont="1" applyFill="1" applyBorder="1" applyAlignment="1">
      <alignment horizontal="right"/>
    </xf>
    <xf numFmtId="177" fontId="11" fillId="38" borderId="10" xfId="0" applyNumberFormat="1" applyFont="1" applyFill="1" applyBorder="1" applyAlignment="1">
      <alignment horizontal="right"/>
    </xf>
    <xf numFmtId="177" fontId="13" fillId="37" borderId="13" xfId="0" applyNumberFormat="1" applyFont="1" applyFill="1" applyBorder="1" applyAlignment="1">
      <alignment horizontal="right"/>
    </xf>
    <xf numFmtId="0" fontId="0" fillId="0" borderId="0" xfId="0" applyAlignment="1">
      <alignment vertical="center"/>
    </xf>
    <xf numFmtId="0" fontId="14" fillId="0" borderId="14" xfId="35" applyNumberFormat="1" applyFont="1" applyFill="1" applyBorder="1" applyAlignment="1" applyProtection="1">
      <alignment horizontal="center" vertical="center"/>
      <protection/>
    </xf>
    <xf numFmtId="49" fontId="14" fillId="0" borderId="14" xfId="35" applyNumberFormat="1" applyFont="1" applyFill="1" applyBorder="1" applyAlignment="1" applyProtection="1">
      <alignment horizontal="center" vertical="center"/>
      <protection/>
    </xf>
    <xf numFmtId="177" fontId="11" fillId="39" borderId="15" xfId="0" applyNumberFormat="1" applyFont="1" applyFill="1" applyBorder="1" applyAlignment="1">
      <alignment horizontal="right"/>
    </xf>
    <xf numFmtId="180" fontId="11" fillId="39" borderId="15" xfId="0" applyNumberFormat="1" applyFont="1" applyFill="1" applyBorder="1" applyAlignment="1">
      <alignment horizontal="right"/>
    </xf>
    <xf numFmtId="0" fontId="2" fillId="39" borderId="16" xfId="0" applyFont="1" applyFill="1" applyBorder="1" applyAlignment="1">
      <alignment horizontal="left"/>
    </xf>
    <xf numFmtId="41" fontId="2" fillId="0" borderId="14" xfId="38" applyFont="1" applyFill="1" applyBorder="1" applyAlignment="1" applyProtection="1">
      <alignment vertical="center" wrapText="1"/>
      <protection/>
    </xf>
    <xf numFmtId="0" fontId="12" fillId="39" borderId="17" xfId="0" applyFont="1" applyFill="1" applyBorder="1" applyAlignment="1">
      <alignment horizontal="left"/>
    </xf>
    <xf numFmtId="0" fontId="2" fillId="39" borderId="17" xfId="0" applyFont="1" applyFill="1" applyBorder="1" applyAlignment="1">
      <alignment horizontal="left"/>
    </xf>
    <xf numFmtId="0" fontId="2" fillId="0" borderId="16" xfId="0" applyFont="1" applyFill="1" applyBorder="1" applyAlignment="1">
      <alignment horizontal="left"/>
    </xf>
    <xf numFmtId="0" fontId="2" fillId="0" borderId="17" xfId="0" applyFont="1" applyFill="1" applyBorder="1" applyAlignment="1">
      <alignment horizontal="left"/>
    </xf>
    <xf numFmtId="177" fontId="2" fillId="0" borderId="17" xfId="0" applyNumberFormat="1" applyFont="1" applyFill="1" applyBorder="1" applyAlignment="1">
      <alignment horizontal="left"/>
    </xf>
    <xf numFmtId="177" fontId="0" fillId="39" borderId="15" xfId="0" applyNumberFormat="1" applyFont="1" applyFill="1" applyBorder="1" applyAlignment="1">
      <alignment horizontal="right"/>
    </xf>
    <xf numFmtId="0" fontId="2" fillId="39" borderId="17" xfId="35" applyNumberFormat="1" applyFont="1" applyFill="1" applyBorder="1" applyAlignment="1" applyProtection="1">
      <alignment horizontal="left"/>
      <protection/>
    </xf>
    <xf numFmtId="41" fontId="2" fillId="39" borderId="14" xfId="38" applyFont="1" applyFill="1" applyBorder="1" applyAlignment="1" applyProtection="1">
      <alignment vertical="center" wrapText="1"/>
      <protection/>
    </xf>
    <xf numFmtId="0" fontId="12" fillId="0" borderId="17" xfId="0" applyFont="1" applyFill="1" applyBorder="1" applyAlignment="1">
      <alignment horizontal="left"/>
    </xf>
    <xf numFmtId="181" fontId="11" fillId="39" borderId="14" xfId="0" applyNumberFormat="1" applyFont="1" applyFill="1" applyBorder="1" applyAlignment="1">
      <alignment horizontal="right"/>
    </xf>
    <xf numFmtId="177" fontId="0" fillId="39" borderId="14" xfId="0" applyNumberFormat="1" applyFont="1" applyFill="1" applyBorder="1" applyAlignment="1">
      <alignment horizontal="right"/>
    </xf>
    <xf numFmtId="181" fontId="11" fillId="39" borderId="15" xfId="0" applyNumberFormat="1" applyFont="1" applyFill="1" applyBorder="1" applyAlignment="1">
      <alignment horizontal="right"/>
    </xf>
    <xf numFmtId="177" fontId="13" fillId="0" borderId="13" xfId="0" applyNumberFormat="1" applyFont="1" applyBorder="1" applyAlignment="1">
      <alignment horizontal="right"/>
    </xf>
    <xf numFmtId="181" fontId="11" fillId="40" borderId="15" xfId="0" applyNumberFormat="1" applyFont="1" applyFill="1" applyBorder="1" applyAlignment="1">
      <alignment horizontal="right"/>
    </xf>
    <xf numFmtId="41" fontId="2" fillId="38" borderId="14" xfId="38" applyFont="1" applyFill="1" applyBorder="1" applyAlignment="1" applyProtection="1">
      <alignment vertical="center" wrapText="1"/>
      <protection/>
    </xf>
    <xf numFmtId="181" fontId="11" fillId="38" borderId="15" xfId="0" applyNumberFormat="1" applyFont="1" applyFill="1" applyBorder="1" applyAlignment="1">
      <alignment horizontal="right"/>
    </xf>
    <xf numFmtId="177" fontId="0" fillId="0" borderId="14" xfId="0" applyNumberFormat="1" applyFont="1" applyBorder="1" applyAlignment="1">
      <alignment horizontal="right"/>
    </xf>
    <xf numFmtId="0" fontId="14" fillId="0" borderId="0" xfId="35" applyFont="1">
      <alignment/>
      <protection/>
    </xf>
    <xf numFmtId="179" fontId="14" fillId="0" borderId="0" xfId="35" applyNumberFormat="1" applyFont="1">
      <alignment/>
      <protection/>
    </xf>
    <xf numFmtId="0" fontId="14" fillId="0" borderId="14" xfId="35" applyFont="1" applyBorder="1" applyAlignment="1">
      <alignment horizontal="center" vertical="center"/>
      <protection/>
    </xf>
    <xf numFmtId="0" fontId="0" fillId="0" borderId="0" xfId="35" applyFont="1">
      <alignment/>
      <protection/>
    </xf>
    <xf numFmtId="0" fontId="14" fillId="0" borderId="16" xfId="35" applyFont="1" applyBorder="1" applyAlignment="1">
      <alignment vertical="top"/>
      <protection/>
    </xf>
    <xf numFmtId="49" fontId="14" fillId="0" borderId="14" xfId="35" applyNumberFormat="1" applyFont="1" applyBorder="1" applyAlignment="1">
      <alignment horizontal="center" vertical="center"/>
      <protection/>
    </xf>
    <xf numFmtId="0" fontId="18" fillId="0" borderId="0" xfId="35" applyFont="1" applyAlignment="1">
      <alignment horizontal="center" vertical="center"/>
      <protection/>
    </xf>
    <xf numFmtId="0" fontId="14" fillId="0" borderId="0" xfId="35" applyFont="1" applyAlignment="1">
      <alignment horizontal="right"/>
      <protection/>
    </xf>
    <xf numFmtId="0" fontId="14" fillId="0" borderId="14" xfId="35" applyFont="1" applyBorder="1" applyAlignment="1">
      <alignment horizontal="center" vertical="center" wrapText="1"/>
      <protection/>
    </xf>
    <xf numFmtId="0" fontId="17" fillId="0" borderId="14" xfId="35" applyFont="1" applyBorder="1" applyAlignment="1">
      <alignment horizontal="center" vertical="center" wrapText="1"/>
      <protection/>
    </xf>
    <xf numFmtId="0" fontId="0" fillId="0" borderId="0" xfId="35" applyFont="1" applyAlignment="1">
      <alignment vertical="center"/>
      <protection/>
    </xf>
    <xf numFmtId="181" fontId="11" fillId="39" borderId="15" xfId="0" applyNumberFormat="1" applyFont="1" applyFill="1" applyBorder="1" applyAlignment="1">
      <alignment/>
    </xf>
    <xf numFmtId="181" fontId="20" fillId="40" borderId="15" xfId="0" applyNumberFormat="1" applyFont="1" applyFill="1" applyBorder="1" applyAlignment="1">
      <alignment/>
    </xf>
    <xf numFmtId="180" fontId="11" fillId="0" borderId="15" xfId="0" applyNumberFormat="1" applyFont="1" applyBorder="1" applyAlignment="1">
      <alignment horizontal="right"/>
    </xf>
    <xf numFmtId="0" fontId="2" fillId="0" borderId="16" xfId="0" applyFont="1" applyBorder="1" applyAlignment="1">
      <alignment horizontal="left"/>
    </xf>
    <xf numFmtId="0" fontId="2" fillId="0" borderId="17" xfId="0" applyFont="1" applyBorder="1" applyAlignment="1">
      <alignment horizontal="left"/>
    </xf>
    <xf numFmtId="177" fontId="2" fillId="0" borderId="17" xfId="0" applyNumberFormat="1" applyFont="1" applyBorder="1" applyAlignment="1">
      <alignment horizontal="left"/>
    </xf>
    <xf numFmtId="0" fontId="2" fillId="0" borderId="17" xfId="35" applyFont="1" applyBorder="1" applyAlignment="1">
      <alignment horizontal="left"/>
      <protection/>
    </xf>
    <xf numFmtId="0" fontId="2" fillId="0" borderId="16" xfId="35" applyFont="1" applyBorder="1" applyAlignment="1">
      <alignment horizontal="left"/>
      <protection/>
    </xf>
    <xf numFmtId="38" fontId="11" fillId="37" borderId="13" xfId="34" applyNumberFormat="1" applyFont="1" applyFill="1" applyBorder="1" applyAlignment="1">
      <alignment horizontal="right"/>
      <protection/>
    </xf>
    <xf numFmtId="0" fontId="12" fillId="0" borderId="17" xfId="0" applyFont="1" applyBorder="1" applyAlignment="1">
      <alignment horizontal="left"/>
    </xf>
    <xf numFmtId="0" fontId="2" fillId="39" borderId="17" xfId="35" applyFont="1" applyFill="1" applyBorder="1" applyAlignment="1">
      <alignment horizontal="left"/>
      <protection/>
    </xf>
    <xf numFmtId="41" fontId="2" fillId="40" borderId="14" xfId="38" applyFont="1" applyFill="1" applyBorder="1" applyAlignment="1" applyProtection="1">
      <alignment vertical="center" wrapText="1"/>
      <protection/>
    </xf>
    <xf numFmtId="181" fontId="11" fillId="40" borderId="15" xfId="0" applyNumberFormat="1" applyFont="1" applyFill="1" applyBorder="1" applyAlignment="1">
      <alignment/>
    </xf>
    <xf numFmtId="180" fontId="11" fillId="40" borderId="15" xfId="0" applyNumberFormat="1" applyFont="1" applyFill="1" applyBorder="1" applyAlignment="1">
      <alignment horizontal="right"/>
    </xf>
    <xf numFmtId="177" fontId="0" fillId="40" borderId="15" xfId="0" applyNumberFormat="1" applyFont="1" applyFill="1" applyBorder="1" applyAlignment="1">
      <alignment horizontal="right"/>
    </xf>
    <xf numFmtId="177" fontId="0" fillId="40" borderId="14" xfId="0" applyNumberFormat="1" applyFont="1" applyFill="1" applyBorder="1" applyAlignment="1">
      <alignment horizontal="right"/>
    </xf>
    <xf numFmtId="181" fontId="11" fillId="0" borderId="15" xfId="0" applyNumberFormat="1" applyFont="1" applyBorder="1" applyAlignment="1">
      <alignment horizontal="right"/>
    </xf>
    <xf numFmtId="0" fontId="14" fillId="0" borderId="18" xfId="35" applyFont="1" applyBorder="1" applyAlignment="1">
      <alignment vertical="center"/>
      <protection/>
    </xf>
    <xf numFmtId="0" fontId="18" fillId="0" borderId="0" xfId="35" applyFont="1">
      <alignment/>
      <protection/>
    </xf>
    <xf numFmtId="0" fontId="18" fillId="0" borderId="0" xfId="35" applyFont="1" applyAlignment="1">
      <alignment horizontal="right" vertical="center"/>
      <protection/>
    </xf>
    <xf numFmtId="0" fontId="14" fillId="0" borderId="0" xfId="35" applyFont="1" applyAlignment="1">
      <alignment vertical="center"/>
      <protection/>
    </xf>
    <xf numFmtId="0" fontId="14" fillId="0" borderId="0" xfId="35" applyFont="1" applyAlignment="1">
      <alignment horizontal="right" vertical="center"/>
      <protection/>
    </xf>
    <xf numFmtId="0" fontId="19" fillId="0" borderId="0" xfId="35" applyFont="1">
      <alignment/>
      <protection/>
    </xf>
    <xf numFmtId="0" fontId="14" fillId="0" borderId="0" xfId="35" applyFont="1" applyAlignment="1">
      <alignment horizontal="left"/>
      <protection/>
    </xf>
    <xf numFmtId="179" fontId="0" fillId="0" borderId="0" xfId="35" applyNumberFormat="1" applyFont="1">
      <alignment/>
      <protection/>
    </xf>
    <xf numFmtId="177" fontId="11" fillId="0" borderId="15" xfId="0" applyNumberFormat="1" applyFont="1" applyBorder="1" applyAlignment="1">
      <alignment horizontal="right"/>
    </xf>
    <xf numFmtId="0" fontId="52" fillId="0" borderId="17" xfId="0" applyFont="1" applyBorder="1" applyAlignment="1">
      <alignment horizontal="left"/>
    </xf>
    <xf numFmtId="38" fontId="11" fillId="0" borderId="10" xfId="34" applyNumberFormat="1" applyFont="1" applyBorder="1" applyAlignment="1">
      <alignment horizontal="right"/>
      <protection/>
    </xf>
    <xf numFmtId="38" fontId="11" fillId="37" borderId="10" xfId="34" applyNumberFormat="1" applyFont="1" applyFill="1" applyBorder="1" applyAlignment="1">
      <alignment horizontal="right"/>
      <protection/>
    </xf>
    <xf numFmtId="38" fontId="11" fillId="38" borderId="10" xfId="34" applyNumberFormat="1" applyFont="1" applyFill="1" applyBorder="1" applyAlignment="1">
      <alignment horizontal="right"/>
      <protection/>
    </xf>
    <xf numFmtId="181" fontId="11" fillId="0" borderId="15" xfId="0" applyNumberFormat="1" applyFont="1" applyBorder="1" applyAlignment="1">
      <alignment/>
    </xf>
    <xf numFmtId="0" fontId="14" fillId="40" borderId="19" xfId="0" applyFont="1" applyFill="1" applyBorder="1" applyAlignment="1">
      <alignment/>
    </xf>
    <xf numFmtId="0" fontId="14" fillId="40" borderId="19" xfId="0" applyFont="1" applyFill="1" applyBorder="1" applyAlignment="1">
      <alignment horizontal="left"/>
    </xf>
    <xf numFmtId="0" fontId="14" fillId="0" borderId="15" xfId="35" applyFont="1" applyBorder="1">
      <alignment/>
      <protection/>
    </xf>
    <xf numFmtId="0" fontId="16" fillId="0" borderId="18" xfId="35" applyFont="1" applyBorder="1" applyAlignment="1">
      <alignment horizontal="center" vertical="center"/>
      <protection/>
    </xf>
    <xf numFmtId="0" fontId="0" fillId="0" borderId="20" xfId="0" applyBorder="1" applyAlignment="1">
      <alignment vertical="center"/>
    </xf>
    <xf numFmtId="0" fontId="14" fillId="0" borderId="14" xfId="35" applyFont="1" applyBorder="1" applyAlignment="1">
      <alignment horizontal="center" vertical="center" wrapText="1"/>
      <protection/>
    </xf>
    <xf numFmtId="0" fontId="14" fillId="0" borderId="16" xfId="35" applyFont="1" applyBorder="1" applyAlignment="1">
      <alignment horizontal="center" vertical="center"/>
      <protection/>
    </xf>
    <xf numFmtId="0" fontId="14" fillId="0" borderId="14" xfId="35" applyFont="1" applyBorder="1" applyAlignment="1">
      <alignment horizontal="center" vertical="center"/>
      <protection/>
    </xf>
    <xf numFmtId="0" fontId="14" fillId="0" borderId="19" xfId="35" applyFont="1" applyBorder="1" applyAlignment="1">
      <alignment horizontal="center" vertical="center"/>
      <protection/>
    </xf>
    <xf numFmtId="179" fontId="14" fillId="0" borderId="14" xfId="35" applyNumberFormat="1" applyFont="1" applyBorder="1" applyAlignment="1">
      <alignment horizontal="center" vertical="center"/>
      <protection/>
    </xf>
    <xf numFmtId="0" fontId="14" fillId="0" borderId="20" xfId="35" applyFont="1" applyBorder="1" applyAlignment="1">
      <alignment horizontal="center" vertical="center"/>
      <protection/>
    </xf>
    <xf numFmtId="0" fontId="52" fillId="39" borderId="19" xfId="0" applyFont="1" applyFill="1" applyBorder="1" applyAlignment="1">
      <alignment/>
    </xf>
    <xf numFmtId="0" fontId="14" fillId="0" borderId="19" xfId="0" applyFont="1" applyBorder="1" applyAlignment="1">
      <alignment/>
    </xf>
    <xf numFmtId="0" fontId="14" fillId="38" borderId="19" xfId="0" applyFont="1" applyFill="1" applyBorder="1" applyAlignment="1">
      <alignment/>
    </xf>
    <xf numFmtId="0" fontId="12" fillId="39" borderId="19" xfId="0" applyFont="1" applyFill="1" applyBorder="1" applyAlignment="1">
      <alignment/>
    </xf>
    <xf numFmtId="0" fontId="14" fillId="40" borderId="19" xfId="0" applyFont="1" applyFill="1" applyBorder="1" applyAlignment="1">
      <alignment/>
    </xf>
    <xf numFmtId="0" fontId="14" fillId="0" borderId="15" xfId="35" applyNumberFormat="1" applyFont="1" applyFill="1" applyBorder="1" applyAlignment="1" applyProtection="1">
      <alignment/>
      <protection/>
    </xf>
    <xf numFmtId="0" fontId="8" fillId="0" borderId="21" xfId="0" applyFont="1" applyBorder="1" applyAlignment="1">
      <alignment horizontal="center" vertical="center"/>
    </xf>
    <xf numFmtId="0" fontId="7" fillId="0" borderId="21" xfId="0" applyFont="1" applyBorder="1" applyAlignment="1">
      <alignment horizontal="center" vertical="center"/>
    </xf>
    <xf numFmtId="0" fontId="2" fillId="0" borderId="11" xfId="0" applyFont="1" applyBorder="1" applyAlignment="1">
      <alignment/>
    </xf>
    <xf numFmtId="0" fontId="2" fillId="0" borderId="22"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42" fontId="2" fillId="0" borderId="24" xfId="0" applyNumberFormat="1" applyFont="1" applyBorder="1" applyAlignment="1">
      <alignment horizontal="center" vertical="center"/>
    </xf>
    <xf numFmtId="42" fontId="2" fillId="0" borderId="25"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4" fillId="39" borderId="19" xfId="0" applyFont="1" applyFill="1" applyBorder="1" applyAlignment="1">
      <alignment horizontal="left"/>
    </xf>
    <xf numFmtId="0" fontId="2" fillId="0" borderId="12" xfId="0" applyFont="1" applyBorder="1" applyAlignment="1">
      <alignment horizontal="center" vertical="center"/>
    </xf>
    <xf numFmtId="0" fontId="2" fillId="0" borderId="22" xfId="0" applyFont="1" applyBorder="1" applyAlignment="1">
      <alignment horizontal="center" vertical="center"/>
    </xf>
  </cellXfs>
  <cellStyles count="1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3" xfId="40"/>
    <cellStyle name="中等" xfId="41"/>
    <cellStyle name="合計" xfId="42"/>
    <cellStyle name="好" xfId="43"/>
    <cellStyle name="好_102年臺南市主要觀光遊憩據點遊客人次統計(1-12月)" xfId="44"/>
    <cellStyle name="好_10402" xfId="45"/>
    <cellStyle name="好_10403" xfId="46"/>
    <cellStyle name="好_10404" xfId="47"/>
    <cellStyle name="好_10405" xfId="48"/>
    <cellStyle name="好_10406" xfId="49"/>
    <cellStyle name="好_10407" xfId="50"/>
    <cellStyle name="好_10408" xfId="51"/>
    <cellStyle name="好_10409" xfId="52"/>
    <cellStyle name="好_10410" xfId="53"/>
    <cellStyle name="好_10411" xfId="54"/>
    <cellStyle name="好_10412" xfId="55"/>
    <cellStyle name="好_104年1月統計方案報表程式_(臺南市主要觀光景點遊客人數統計" xfId="56"/>
    <cellStyle name="好_104年統計方案報表程式_(臺南市主要觀光景點遊客人數統計" xfId="57"/>
    <cellStyle name="好_10502" xfId="58"/>
    <cellStyle name="好_10503" xfId="59"/>
    <cellStyle name="好_10504" xfId="60"/>
    <cellStyle name="好_10505" xfId="61"/>
    <cellStyle name="好_10507" xfId="62"/>
    <cellStyle name="好_10508" xfId="63"/>
    <cellStyle name="好_10509" xfId="64"/>
    <cellStyle name="好_10510" xfId="65"/>
    <cellStyle name="好_10511" xfId="66"/>
    <cellStyle name="好_10512" xfId="67"/>
    <cellStyle name="好_105全年度" xfId="68"/>
    <cellStyle name="好_主要觀光遊憩景點105" xfId="69"/>
    <cellStyle name="好_主要觀光遊憩景點-統計方案報表程式_(會計)103年10月" xfId="70"/>
    <cellStyle name="好_空白表--旅館業督導管理" xfId="71"/>
    <cellStyle name="好_統計方案報表程式_(會計)103年_9月_-_台南市主要觀光遊憩景點遊客人數統計" xfId="72"/>
    <cellStyle name="好_統計方案報表程式_(會計)103年_9月_觀光遊憩景點" xfId="73"/>
    <cellStyle name="好_統計方案報表程式_(會計)103年11月_-_主要觀光遊憩據點遊客人次統計" xfId="74"/>
    <cellStyle name="好_統計方案報表程式_(會計)103年11月_-_觀光遊憩景點遊客人次統計" xfId="75"/>
    <cellStyle name="好_統計方案報表程式_(會計)103年7月_-_臺南市觀光遊憩景點遊客人數統計" xfId="76"/>
    <cellStyle name="好_統計方案報表程式_(會計)103年7月_主要觀光遊憩據點遊客人數統計" xfId="77"/>
    <cellStyle name="好_統計方案報表程式_(會計)103年8月_-_臺南市觀光景點遊客人數統計" xfId="78"/>
    <cellStyle name="好_統計方案報表程式_(會計)103年8月_臺南市主要觀光景點" xfId="79"/>
    <cellStyle name="好_統計方案報表程式-主要觀光遊憩景點_(會計)103年12月(1)" xfId="80"/>
    <cellStyle name="好_統計方案報表程式-觀光遊憩景點_(會計)103年12月" xfId="81"/>
    <cellStyle name="好_臺南市主要觀光遊憩據點遊客人次統計10302(1)" xfId="82"/>
    <cellStyle name="好_臺南市主要觀光遊憩據點遊客人次統計10303(3)" xfId="83"/>
    <cellStyle name="好_臺南市主要觀光遊憩據點遊客人次統計103年4月" xfId="84"/>
    <cellStyle name="好_臺南市主要觀光遊憩據點遊客人次統計201405" xfId="85"/>
    <cellStyle name="好_臺南市主要觀光遊憩據點遊客人次統計報表_103年6月" xfId="86"/>
    <cellStyle name="好_臺南市觀光遊憩景點遊客人次統計10302" xfId="87"/>
    <cellStyle name="好_臺南市觀光遊憩景點遊客人次統計103年3月" xfId="88"/>
    <cellStyle name="好_臺南市觀光遊憩景點遊客人次統計103年4月" xfId="89"/>
    <cellStyle name="好_臺南市觀光遊憩景點遊客人次統計201405 (1)" xfId="90"/>
    <cellStyle name="好_臺南市觀光遊憩景點遊客人次統計報表_103年6月" xfId="91"/>
    <cellStyle name="好_觀光遊憩景點-統計方案報表程式_(會計)103年10月" xfId="92"/>
    <cellStyle name="Percent" xfId="93"/>
    <cellStyle name="計算方式" xfId="94"/>
    <cellStyle name="Currency" xfId="95"/>
    <cellStyle name="Currency [0]" xfId="96"/>
    <cellStyle name="連結的儲存格" xfId="97"/>
    <cellStyle name="備註" xfId="98"/>
    <cellStyle name="說明文字" xfId="99"/>
    <cellStyle name="輔色1" xfId="100"/>
    <cellStyle name="輔色2" xfId="101"/>
    <cellStyle name="輔色3" xfId="102"/>
    <cellStyle name="輔色4" xfId="103"/>
    <cellStyle name="輔色5" xfId="104"/>
    <cellStyle name="輔色6" xfId="105"/>
    <cellStyle name="標題" xfId="106"/>
    <cellStyle name="標題 1" xfId="107"/>
    <cellStyle name="標題 2" xfId="108"/>
    <cellStyle name="標題 3" xfId="109"/>
    <cellStyle name="標題 4" xfId="110"/>
    <cellStyle name="輸入" xfId="111"/>
    <cellStyle name="輸出" xfId="112"/>
    <cellStyle name="檢查儲存格" xfId="113"/>
    <cellStyle name="壞" xfId="114"/>
    <cellStyle name="壞_102年臺南市主要觀光遊憩據點遊客人次統計(1-12月)" xfId="115"/>
    <cellStyle name="壞_10402" xfId="116"/>
    <cellStyle name="壞_10403" xfId="117"/>
    <cellStyle name="壞_10404" xfId="118"/>
    <cellStyle name="壞_10405" xfId="119"/>
    <cellStyle name="壞_10406" xfId="120"/>
    <cellStyle name="壞_10407" xfId="121"/>
    <cellStyle name="壞_10408" xfId="122"/>
    <cellStyle name="壞_10409" xfId="123"/>
    <cellStyle name="壞_10410" xfId="124"/>
    <cellStyle name="壞_10411" xfId="125"/>
    <cellStyle name="壞_10412" xfId="126"/>
    <cellStyle name="壞_104年1月統計方案報表程式_(臺南市主要觀光景點遊客人數統計" xfId="127"/>
    <cellStyle name="壞_104年統計方案報表程式_(臺南市主要觀光景點遊客人數統計" xfId="128"/>
    <cellStyle name="壞_10502" xfId="129"/>
    <cellStyle name="壞_10503" xfId="130"/>
    <cellStyle name="壞_10504" xfId="131"/>
    <cellStyle name="壞_10505" xfId="132"/>
    <cellStyle name="壞_10507" xfId="133"/>
    <cellStyle name="壞_10508" xfId="134"/>
    <cellStyle name="壞_10509" xfId="135"/>
    <cellStyle name="壞_10510" xfId="136"/>
    <cellStyle name="壞_10511" xfId="137"/>
    <cellStyle name="壞_10512" xfId="138"/>
    <cellStyle name="壞_105全年度" xfId="139"/>
    <cellStyle name="壞_主要觀光遊憩景點105" xfId="140"/>
    <cellStyle name="壞_主要觀光遊憩景點-統計方案報表程式_(會計)103年10月" xfId="141"/>
    <cellStyle name="壞_空白表--旅館業督導管理" xfId="142"/>
    <cellStyle name="壞_統計方案報表程式_(會計)103年_9月_-_台南市主要觀光遊憩景點遊客人數統計" xfId="143"/>
    <cellStyle name="壞_統計方案報表程式_(會計)103年_9月_觀光遊憩景點" xfId="144"/>
    <cellStyle name="壞_統計方案報表程式_(會計)103年11月_-_主要觀光遊憩據點遊客人次統計" xfId="145"/>
    <cellStyle name="壞_統計方案報表程式_(會計)103年11月_-_觀光遊憩景點遊客人次統計" xfId="146"/>
    <cellStyle name="壞_統計方案報表程式_(會計)103年7月_-_臺南市觀光遊憩景點遊客人數統計" xfId="147"/>
    <cellStyle name="壞_統計方案報表程式_(會計)103年7月_主要觀光遊憩據點遊客人數統計" xfId="148"/>
    <cellStyle name="壞_統計方案報表程式_(會計)103年8月_-_臺南市觀光景點遊客人數統計" xfId="149"/>
    <cellStyle name="壞_統計方案報表程式_(會計)103年8月_臺南市主要觀光景點" xfId="150"/>
    <cellStyle name="壞_統計方案報表程式-主要觀光遊憩景點_(會計)103年12月(1)" xfId="151"/>
    <cellStyle name="壞_統計方案報表程式-觀光遊憩景點_(會計)103年12月" xfId="152"/>
    <cellStyle name="壞_臺南市主要觀光遊憩據點遊客人次統計10302(1)" xfId="153"/>
    <cellStyle name="壞_臺南市主要觀光遊憩據點遊客人次統計10303(3)" xfId="154"/>
    <cellStyle name="壞_臺南市主要觀光遊憩據點遊客人次統計103年4月" xfId="155"/>
    <cellStyle name="壞_臺南市主要觀光遊憩據點遊客人次統計201405" xfId="156"/>
    <cellStyle name="壞_臺南市主要觀光遊憩據點遊客人次統計報表_103年6月" xfId="157"/>
    <cellStyle name="壞_臺南市觀光遊憩景點遊客人次統計10302" xfId="158"/>
    <cellStyle name="壞_臺南市觀光遊憩景點遊客人次統計103年3月" xfId="159"/>
    <cellStyle name="壞_臺南市觀光遊憩景點遊客人次統計103年4月" xfId="160"/>
    <cellStyle name="壞_臺南市觀光遊憩景點遊客人次統計201405 (1)" xfId="161"/>
    <cellStyle name="壞_臺南市觀光遊憩景點遊客人次統計報表_103年6月" xfId="162"/>
    <cellStyle name="壞_觀光遊憩景點-統計方案報表程式_(會計)103年10月" xfId="163"/>
    <cellStyle name="警告文字" xfId="164"/>
  </cellStyles>
  <dxfs count="15">
    <dxf>
      <font>
        <b/>
        <i val="0"/>
        <color indexed="10"/>
      </font>
      <fill>
        <patternFill patternType="none">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29" activePane="bottomLeft" state="frozen"/>
      <selection pane="topLeft" activeCell="F8" sqref="F8:G8"/>
      <selection pane="bottomLeft" activeCell="C9" sqref="C9:C14"/>
    </sheetView>
  </sheetViews>
  <sheetFormatPr defaultColWidth="10.00390625" defaultRowHeight="16.5"/>
  <cols>
    <col min="1" max="1" width="11.75390625" style="59" customWidth="1"/>
    <col min="2" max="2" width="11.25390625" style="59" customWidth="1"/>
    <col min="3" max="3" width="18.37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37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99</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50">
        <f aca="true" t="shared" si="0" ref="C8:I8">SUM(C9:C33)</f>
        <v>2113971</v>
      </c>
      <c r="D8" s="50">
        <f t="shared" si="0"/>
        <v>383965</v>
      </c>
      <c r="E8" s="50">
        <f t="shared" si="0"/>
        <v>1730006</v>
      </c>
      <c r="F8" s="50">
        <f t="shared" si="0"/>
        <v>1305862</v>
      </c>
      <c r="G8" s="50">
        <f t="shared" si="0"/>
        <v>808109</v>
      </c>
      <c r="H8" s="36">
        <f t="shared" si="0"/>
        <v>30086744</v>
      </c>
      <c r="I8" s="92">
        <f t="shared" si="0"/>
        <v>1680122</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50">
        <v>3552</v>
      </c>
      <c r="D9" s="50">
        <v>3539</v>
      </c>
      <c r="E9" s="50">
        <v>13</v>
      </c>
      <c r="F9" s="50">
        <v>2296</v>
      </c>
      <c r="G9" s="50">
        <v>1256</v>
      </c>
      <c r="H9" s="36">
        <v>286150</v>
      </c>
      <c r="I9" s="29">
        <v>2764</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76027</v>
      </c>
      <c r="D10" s="50">
        <v>67347</v>
      </c>
      <c r="E10" s="50">
        <v>8680</v>
      </c>
      <c r="F10" s="50">
        <v>58011</v>
      </c>
      <c r="G10" s="50">
        <v>18016</v>
      </c>
      <c r="H10" s="36">
        <v>1694075</v>
      </c>
      <c r="I10" s="29">
        <v>55901</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50">
        <v>41679</v>
      </c>
      <c r="D11" s="38">
        <v>0</v>
      </c>
      <c r="E11" s="50">
        <v>41679</v>
      </c>
      <c r="F11" s="50">
        <v>36244</v>
      </c>
      <c r="G11" s="50">
        <v>5435</v>
      </c>
      <c r="H11" s="38">
        <v>0</v>
      </c>
      <c r="I11" s="29">
        <v>21672</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50">
        <v>23424</v>
      </c>
      <c r="D12" s="38">
        <v>0</v>
      </c>
      <c r="E12" s="50">
        <v>23424</v>
      </c>
      <c r="F12" s="50">
        <v>6603</v>
      </c>
      <c r="G12" s="50">
        <v>16821</v>
      </c>
      <c r="H12" s="38">
        <v>0</v>
      </c>
      <c r="I12" s="29">
        <v>17328</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50">
        <v>27331</v>
      </c>
      <c r="D13" s="50">
        <v>15201</v>
      </c>
      <c r="E13" s="50">
        <v>12130</v>
      </c>
      <c r="F13" s="50">
        <v>15025</v>
      </c>
      <c r="G13" s="50">
        <v>12306</v>
      </c>
      <c r="H13" s="36">
        <v>665641</v>
      </c>
      <c r="I13" s="29">
        <v>18961</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50">
        <v>10239</v>
      </c>
      <c r="D14" s="50">
        <v>8752</v>
      </c>
      <c r="E14" s="50">
        <v>1487</v>
      </c>
      <c r="F14" s="50">
        <v>7869</v>
      </c>
      <c r="G14" s="50">
        <v>2370</v>
      </c>
      <c r="H14" s="36">
        <v>1131590</v>
      </c>
      <c r="I14" s="29">
        <v>6502</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50">
        <v>8940</v>
      </c>
      <c r="D15" s="50">
        <v>8642</v>
      </c>
      <c r="E15" s="50">
        <v>298</v>
      </c>
      <c r="F15" s="50">
        <v>2123</v>
      </c>
      <c r="G15" s="50">
        <v>6817</v>
      </c>
      <c r="H15" s="36">
        <v>480896</v>
      </c>
      <c r="I15" s="29">
        <v>11943</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50">
        <v>180682</v>
      </c>
      <c r="D16" s="38">
        <v>0</v>
      </c>
      <c r="E16" s="50">
        <v>180682</v>
      </c>
      <c r="F16" s="50">
        <v>118316</v>
      </c>
      <c r="G16" s="50">
        <v>62366</v>
      </c>
      <c r="H16" s="38">
        <v>0</v>
      </c>
      <c r="I16" s="29">
        <v>153800</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50">
        <v>31398</v>
      </c>
      <c r="D17" s="50">
        <v>16652</v>
      </c>
      <c r="E17" s="50">
        <v>14746</v>
      </c>
      <c r="F17" s="50">
        <v>22604</v>
      </c>
      <c r="G17" s="50">
        <v>8794</v>
      </c>
      <c r="H17" s="36">
        <v>1169442</v>
      </c>
      <c r="I17" s="29">
        <v>25732</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50">
        <v>7915</v>
      </c>
      <c r="D18" s="50">
        <v>5790</v>
      </c>
      <c r="E18" s="50">
        <v>2125</v>
      </c>
      <c r="F18" s="50">
        <v>6783</v>
      </c>
      <c r="G18" s="50">
        <v>1132</v>
      </c>
      <c r="H18" s="36">
        <v>1818630</v>
      </c>
      <c r="I18" s="29">
        <v>5643</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50">
        <v>26725</v>
      </c>
      <c r="D19" s="50">
        <v>20649</v>
      </c>
      <c r="E19" s="50">
        <v>6076</v>
      </c>
      <c r="F19" s="50">
        <v>19918</v>
      </c>
      <c r="G19" s="50">
        <v>6807</v>
      </c>
      <c r="H19" s="36">
        <v>2477940</v>
      </c>
      <c r="I19" s="29">
        <v>16902</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50">
        <v>5909</v>
      </c>
      <c r="D20" s="38">
        <v>0</v>
      </c>
      <c r="E20" s="50">
        <v>5909</v>
      </c>
      <c r="F20" s="50">
        <v>5255</v>
      </c>
      <c r="G20" s="50">
        <v>654</v>
      </c>
      <c r="H20" s="38">
        <v>0</v>
      </c>
      <c r="I20" s="29">
        <v>5302</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50">
        <v>15645</v>
      </c>
      <c r="D21" s="50">
        <v>15491</v>
      </c>
      <c r="E21" s="50">
        <v>154</v>
      </c>
      <c r="F21" s="50">
        <v>12165</v>
      </c>
      <c r="G21" s="50">
        <v>3480</v>
      </c>
      <c r="H21" s="36">
        <v>6130920</v>
      </c>
      <c r="I21" s="29">
        <v>8949</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98" t="s">
        <v>55</v>
      </c>
      <c r="B22" s="98"/>
      <c r="C22" s="50">
        <v>700000</v>
      </c>
      <c r="D22" s="38">
        <v>0</v>
      </c>
      <c r="E22" s="50">
        <v>700000</v>
      </c>
      <c r="F22" s="50">
        <v>420000</v>
      </c>
      <c r="G22" s="50">
        <v>280000</v>
      </c>
      <c r="H22" s="38">
        <v>0</v>
      </c>
      <c r="I22" s="29">
        <v>700500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98" t="s">
        <v>56</v>
      </c>
      <c r="B23" s="98"/>
      <c r="C23" s="50">
        <v>523590</v>
      </c>
      <c r="D23" s="38">
        <v>0</v>
      </c>
      <c r="E23" s="50">
        <v>523590</v>
      </c>
      <c r="F23" s="50">
        <v>314154</v>
      </c>
      <c r="G23" s="50">
        <v>209436</v>
      </c>
      <c r="H23" s="38">
        <v>0</v>
      </c>
      <c r="I23" s="29">
        <v>204658</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98" t="s">
        <v>57</v>
      </c>
      <c r="B24" s="98"/>
      <c r="C24" s="44" t="s">
        <v>79</v>
      </c>
      <c r="D24" s="44" t="s">
        <v>79</v>
      </c>
      <c r="E24" s="44" t="s">
        <v>79</v>
      </c>
      <c r="F24" s="44" t="s">
        <v>79</v>
      </c>
      <c r="G24" s="44" t="s">
        <v>79</v>
      </c>
      <c r="H24" s="44" t="s">
        <v>79</v>
      </c>
      <c r="I24" s="44" t="s">
        <v>79</v>
      </c>
      <c r="J24" s="71" t="s">
        <v>80</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50">
        <v>16173</v>
      </c>
      <c r="D25" s="50">
        <v>3508</v>
      </c>
      <c r="E25" s="50">
        <v>12665</v>
      </c>
      <c r="F25" s="50">
        <v>9114</v>
      </c>
      <c r="G25" s="50">
        <v>7059</v>
      </c>
      <c r="H25" s="36">
        <v>111080</v>
      </c>
      <c r="I25" s="29">
        <v>33908</v>
      </c>
      <c r="J25" s="71" t="s">
        <v>81</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98" t="s">
        <v>59</v>
      </c>
      <c r="B26" s="98"/>
      <c r="C26" s="50">
        <v>78256</v>
      </c>
      <c r="D26" s="50">
        <v>62366</v>
      </c>
      <c r="E26" s="50">
        <v>15890</v>
      </c>
      <c r="F26" s="50">
        <v>53871</v>
      </c>
      <c r="G26" s="50">
        <v>24385</v>
      </c>
      <c r="H26" s="36">
        <v>7461730</v>
      </c>
      <c r="I26" s="29">
        <v>57471</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98" t="s">
        <v>60</v>
      </c>
      <c r="B27" s="98"/>
      <c r="C27" s="50">
        <v>14378</v>
      </c>
      <c r="D27" s="46">
        <v>0</v>
      </c>
      <c r="E27" s="50">
        <v>14378</v>
      </c>
      <c r="F27" s="50">
        <v>9019</v>
      </c>
      <c r="G27" s="50">
        <v>5359</v>
      </c>
      <c r="H27" s="46">
        <v>0</v>
      </c>
      <c r="I27" s="29">
        <v>13930</v>
      </c>
      <c r="J27" s="71" t="s">
        <v>81</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98" t="s">
        <v>61</v>
      </c>
      <c r="B28" s="98"/>
      <c r="C28" s="50">
        <v>65625</v>
      </c>
      <c r="D28" s="50">
        <v>46858</v>
      </c>
      <c r="E28" s="50">
        <v>18767</v>
      </c>
      <c r="F28" s="50">
        <v>38444</v>
      </c>
      <c r="G28" s="50">
        <v>27181</v>
      </c>
      <c r="H28" s="36">
        <v>2142800</v>
      </c>
      <c r="I28" s="29">
        <v>62972</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98" t="s">
        <v>62</v>
      </c>
      <c r="B29" s="98"/>
      <c r="C29" s="44" t="s">
        <v>79</v>
      </c>
      <c r="D29" s="50" t="s">
        <v>79</v>
      </c>
      <c r="E29" s="44" t="s">
        <v>79</v>
      </c>
      <c r="F29" s="49" t="s">
        <v>79</v>
      </c>
      <c r="G29" s="44" t="s">
        <v>79</v>
      </c>
      <c r="H29" s="44" t="s">
        <v>79</v>
      </c>
      <c r="I29" s="29">
        <v>23049</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98" t="s">
        <v>63</v>
      </c>
      <c r="B30" s="98"/>
      <c r="C30" s="50">
        <v>45938</v>
      </c>
      <c r="D30" s="38">
        <v>0</v>
      </c>
      <c r="E30" s="50">
        <v>45938</v>
      </c>
      <c r="F30" s="50">
        <v>26911</v>
      </c>
      <c r="G30" s="50">
        <v>19027</v>
      </c>
      <c r="H30" s="38">
        <v>0</v>
      </c>
      <c r="I30" s="29">
        <v>44080</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98" t="s">
        <v>64</v>
      </c>
      <c r="B31" s="98"/>
      <c r="C31" s="50">
        <v>6801</v>
      </c>
      <c r="D31" s="38">
        <v>0</v>
      </c>
      <c r="E31" s="50">
        <v>6801</v>
      </c>
      <c r="F31" s="50">
        <v>3974</v>
      </c>
      <c r="G31" s="50">
        <v>2827</v>
      </c>
      <c r="H31" s="38">
        <v>0</v>
      </c>
      <c r="I31" s="29">
        <v>5747</v>
      </c>
      <c r="J31" s="71" t="s">
        <v>81</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98" t="s">
        <v>65</v>
      </c>
      <c r="B32" s="98"/>
      <c r="C32" s="50">
        <v>52500</v>
      </c>
      <c r="D32" s="38">
        <v>0</v>
      </c>
      <c r="E32" s="50">
        <v>52500</v>
      </c>
      <c r="F32" s="50">
        <v>30755</v>
      </c>
      <c r="G32" s="83">
        <v>21745</v>
      </c>
      <c r="H32" s="38">
        <v>0</v>
      </c>
      <c r="I32" s="29">
        <v>50377</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98" t="s">
        <v>66</v>
      </c>
      <c r="B33" s="98"/>
      <c r="C33" s="50">
        <v>151244</v>
      </c>
      <c r="D33" s="50">
        <v>109170</v>
      </c>
      <c r="E33" s="50">
        <v>42074</v>
      </c>
      <c r="F33" s="50">
        <v>86408</v>
      </c>
      <c r="G33" s="83">
        <v>64836</v>
      </c>
      <c r="H33" s="36">
        <v>4515850</v>
      </c>
      <c r="I33" s="29">
        <v>132031</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100</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C6:G6"/>
    <mergeCell ref="A6:B7"/>
    <mergeCell ref="H6:H7"/>
    <mergeCell ref="J6:L7"/>
    <mergeCell ref="A13:B13"/>
    <mergeCell ref="A8:B8"/>
    <mergeCell ref="A9:B9"/>
    <mergeCell ref="A33:B33"/>
    <mergeCell ref="A21:B21"/>
    <mergeCell ref="D2:J2"/>
    <mergeCell ref="A3:L3"/>
    <mergeCell ref="J8:L8"/>
    <mergeCell ref="I6:I7"/>
    <mergeCell ref="E5:I5"/>
    <mergeCell ref="A10:B10"/>
    <mergeCell ref="A11:B11"/>
    <mergeCell ref="A23:B23"/>
    <mergeCell ref="A18:B18"/>
    <mergeCell ref="A29:B29"/>
    <mergeCell ref="A27:B27"/>
    <mergeCell ref="A28:B28"/>
    <mergeCell ref="A19:B19"/>
    <mergeCell ref="A20:B20"/>
    <mergeCell ref="A25:B25"/>
    <mergeCell ref="A24:B24"/>
    <mergeCell ref="A31:B31"/>
    <mergeCell ref="A32:B32"/>
    <mergeCell ref="A26:B26"/>
    <mergeCell ref="A12:B12"/>
    <mergeCell ref="A22:B22"/>
    <mergeCell ref="A30:B30"/>
    <mergeCell ref="A14:B14"/>
    <mergeCell ref="A15:B15"/>
    <mergeCell ref="A16:B16"/>
    <mergeCell ref="A17:B17"/>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32" activePane="bottomLeft" state="frozen"/>
      <selection pane="topLeft" activeCell="F8" sqref="F8:G8"/>
      <selection pane="bottomLeft" activeCell="H9" sqref="H9:H33"/>
    </sheetView>
  </sheetViews>
  <sheetFormatPr defaultColWidth="10.00390625" defaultRowHeight="16.5"/>
  <cols>
    <col min="1" max="1" width="11.75390625" style="59" customWidth="1"/>
    <col min="2" max="2" width="11.25390625" style="59" customWidth="1"/>
    <col min="3" max="3" width="17.7539062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7539062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88</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1810182</v>
      </c>
      <c r="D8" s="50">
        <f t="shared" si="0"/>
        <v>366105</v>
      </c>
      <c r="E8" s="50">
        <f t="shared" si="0"/>
        <v>1444077</v>
      </c>
      <c r="F8" s="50">
        <f t="shared" si="0"/>
        <v>1088325</v>
      </c>
      <c r="G8" s="50">
        <f t="shared" si="0"/>
        <v>721857</v>
      </c>
      <c r="H8" s="36">
        <f t="shared" si="0"/>
        <v>37677770</v>
      </c>
      <c r="I8" s="50">
        <f t="shared" si="0"/>
        <v>1936644</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3498</v>
      </c>
      <c r="D9" s="50">
        <v>3489</v>
      </c>
      <c r="E9" s="50">
        <v>9</v>
      </c>
      <c r="F9" s="50">
        <v>2146</v>
      </c>
      <c r="G9" s="50">
        <v>1352</v>
      </c>
      <c r="H9" s="36">
        <v>326810</v>
      </c>
      <c r="I9" s="48">
        <v>2604</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59359</v>
      </c>
      <c r="D10" s="50">
        <v>43149</v>
      </c>
      <c r="E10" s="50">
        <v>16210</v>
      </c>
      <c r="F10" s="50">
        <v>38625</v>
      </c>
      <c r="G10" s="50">
        <v>20734</v>
      </c>
      <c r="H10" s="36">
        <v>1098250</v>
      </c>
      <c r="I10" s="48">
        <v>55682</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48789</v>
      </c>
      <c r="D11" s="53">
        <v>0</v>
      </c>
      <c r="E11" s="50">
        <v>48789</v>
      </c>
      <c r="F11" s="50">
        <v>32229</v>
      </c>
      <c r="G11" s="50">
        <v>16560</v>
      </c>
      <c r="H11" s="38">
        <v>0</v>
      </c>
      <c r="I11" s="48">
        <v>37294</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8">
        <v>21827</v>
      </c>
      <c r="D12" s="53">
        <v>0</v>
      </c>
      <c r="E12" s="52">
        <v>21827</v>
      </c>
      <c r="F12" s="52">
        <v>15592</v>
      </c>
      <c r="G12" s="52">
        <v>6235</v>
      </c>
      <c r="H12" s="38">
        <v>0</v>
      </c>
      <c r="I12" s="48">
        <v>25324</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29047</v>
      </c>
      <c r="D13" s="50">
        <v>20408</v>
      </c>
      <c r="E13" s="50">
        <v>8639</v>
      </c>
      <c r="F13" s="50">
        <v>14390</v>
      </c>
      <c r="G13" s="50">
        <v>14657</v>
      </c>
      <c r="H13" s="69">
        <v>793222</v>
      </c>
      <c r="I13" s="48">
        <v>29865</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30880</v>
      </c>
      <c r="D14" s="50">
        <v>22441</v>
      </c>
      <c r="E14" s="50">
        <v>8439</v>
      </c>
      <c r="F14" s="50">
        <v>18726</v>
      </c>
      <c r="G14" s="50">
        <v>12154</v>
      </c>
      <c r="H14" s="36">
        <v>1432424</v>
      </c>
      <c r="I14" s="48">
        <v>21647</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33076</v>
      </c>
      <c r="D15" s="50">
        <v>31571</v>
      </c>
      <c r="E15" s="50">
        <v>1505</v>
      </c>
      <c r="F15" s="50">
        <v>16297</v>
      </c>
      <c r="G15" s="50">
        <v>16779</v>
      </c>
      <c r="H15" s="36">
        <v>1459381</v>
      </c>
      <c r="I15" s="48">
        <v>29431</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88557</v>
      </c>
      <c r="D16" s="38">
        <v>0</v>
      </c>
      <c r="E16" s="50">
        <v>88557</v>
      </c>
      <c r="F16" s="50">
        <v>51732</v>
      </c>
      <c r="G16" s="50">
        <v>36825</v>
      </c>
      <c r="H16" s="38">
        <v>0</v>
      </c>
      <c r="I16" s="48">
        <v>71574</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38299</v>
      </c>
      <c r="D17" s="50">
        <v>16274</v>
      </c>
      <c r="E17" s="50">
        <v>22025</v>
      </c>
      <c r="F17" s="50">
        <v>26225</v>
      </c>
      <c r="G17" s="50">
        <v>12074</v>
      </c>
      <c r="H17" s="36">
        <v>970426</v>
      </c>
      <c r="I17" s="48">
        <v>35328</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9080</v>
      </c>
      <c r="D18" s="50">
        <v>4266</v>
      </c>
      <c r="E18" s="50">
        <v>4814</v>
      </c>
      <c r="F18" s="50">
        <v>4667</v>
      </c>
      <c r="G18" s="50">
        <v>4413</v>
      </c>
      <c r="H18" s="36">
        <v>1143840</v>
      </c>
      <c r="I18" s="48">
        <v>5975</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26160</v>
      </c>
      <c r="D19" s="67">
        <v>18537</v>
      </c>
      <c r="E19" s="67">
        <v>7623</v>
      </c>
      <c r="F19" s="67">
        <v>15196</v>
      </c>
      <c r="G19" s="50">
        <v>10964</v>
      </c>
      <c r="H19" s="36">
        <v>2304020</v>
      </c>
      <c r="I19" s="48">
        <v>40161</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5818</v>
      </c>
      <c r="D20" s="38">
        <v>0</v>
      </c>
      <c r="E20" s="50">
        <v>5818</v>
      </c>
      <c r="F20" s="50">
        <v>3353</v>
      </c>
      <c r="G20" s="50">
        <v>2465</v>
      </c>
      <c r="H20" s="38">
        <v>0</v>
      </c>
      <c r="I20" s="48">
        <v>7099</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42035</v>
      </c>
      <c r="D21" s="50">
        <v>41881</v>
      </c>
      <c r="E21" s="50">
        <v>154</v>
      </c>
      <c r="F21" s="50">
        <v>26526</v>
      </c>
      <c r="G21" s="50">
        <v>15509</v>
      </c>
      <c r="H21" s="36">
        <v>15033900</v>
      </c>
      <c r="I21" s="48">
        <v>19689</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111" t="s">
        <v>55</v>
      </c>
      <c r="B22" s="111"/>
      <c r="C22" s="67">
        <v>820000</v>
      </c>
      <c r="D22" s="38">
        <v>0</v>
      </c>
      <c r="E22" s="50">
        <v>820000</v>
      </c>
      <c r="F22" s="83">
        <v>492000</v>
      </c>
      <c r="G22" s="83">
        <v>328000</v>
      </c>
      <c r="H22" s="38">
        <v>0</v>
      </c>
      <c r="I22" s="48">
        <v>901500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111" t="s">
        <v>56</v>
      </c>
      <c r="B23" s="111"/>
      <c r="C23" s="67">
        <v>242706</v>
      </c>
      <c r="D23" s="38">
        <v>0</v>
      </c>
      <c r="E23" s="50">
        <v>242706</v>
      </c>
      <c r="F23" s="54">
        <v>145624</v>
      </c>
      <c r="G23" s="54">
        <v>97082</v>
      </c>
      <c r="H23" s="38">
        <v>0</v>
      </c>
      <c r="I23" s="48">
        <v>255480</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112" t="s">
        <v>57</v>
      </c>
      <c r="B24" s="112"/>
      <c r="C24" s="67">
        <v>2053</v>
      </c>
      <c r="D24" s="67">
        <v>1658</v>
      </c>
      <c r="E24" s="67">
        <v>395</v>
      </c>
      <c r="F24" s="67">
        <v>1239</v>
      </c>
      <c r="G24" s="67">
        <v>814</v>
      </c>
      <c r="H24" s="36">
        <v>235826</v>
      </c>
      <c r="I24" s="75" t="s">
        <v>79</v>
      </c>
      <c r="J24" s="76" t="s">
        <v>92</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9297</v>
      </c>
      <c r="D25" s="38">
        <v>0</v>
      </c>
      <c r="E25" s="50">
        <v>9297</v>
      </c>
      <c r="F25" s="50">
        <v>6837</v>
      </c>
      <c r="G25" s="50">
        <v>2460</v>
      </c>
      <c r="H25" s="38">
        <v>0</v>
      </c>
      <c r="I25" s="48">
        <v>62481</v>
      </c>
      <c r="J25" s="76" t="s">
        <v>93</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110" t="s">
        <v>59</v>
      </c>
      <c r="B26" s="110"/>
      <c r="C26" s="67">
        <v>81004</v>
      </c>
      <c r="D26" s="52">
        <v>60486</v>
      </c>
      <c r="E26" s="50">
        <v>20518</v>
      </c>
      <c r="F26" s="50">
        <v>35307</v>
      </c>
      <c r="G26" s="50">
        <v>45697</v>
      </c>
      <c r="H26" s="36">
        <v>8674361</v>
      </c>
      <c r="I26" s="48">
        <v>77946</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110" t="s">
        <v>20</v>
      </c>
      <c r="B27" s="110"/>
      <c r="C27" s="46">
        <v>0</v>
      </c>
      <c r="D27" s="46">
        <v>0</v>
      </c>
      <c r="E27" s="46">
        <v>0</v>
      </c>
      <c r="F27" s="46">
        <v>0</v>
      </c>
      <c r="G27" s="46">
        <v>0</v>
      </c>
      <c r="H27" s="46">
        <v>0</v>
      </c>
      <c r="I27" s="48">
        <v>6563</v>
      </c>
      <c r="J27" s="76" t="s">
        <v>94</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110" t="s">
        <v>61</v>
      </c>
      <c r="B28" s="110"/>
      <c r="C28" s="67">
        <v>41139</v>
      </c>
      <c r="D28" s="50">
        <v>25569</v>
      </c>
      <c r="E28" s="50">
        <v>15570</v>
      </c>
      <c r="F28" s="50">
        <v>26651</v>
      </c>
      <c r="G28" s="50">
        <v>14488</v>
      </c>
      <c r="H28" s="36">
        <v>1102110</v>
      </c>
      <c r="I28" s="48">
        <v>53262</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110" t="s">
        <v>62</v>
      </c>
      <c r="B29" s="110"/>
      <c r="C29" s="44" t="s">
        <v>79</v>
      </c>
      <c r="D29" s="44" t="s">
        <v>79</v>
      </c>
      <c r="E29" s="44" t="s">
        <v>79</v>
      </c>
      <c r="F29" s="49" t="s">
        <v>79</v>
      </c>
      <c r="G29" s="44" t="s">
        <v>79</v>
      </c>
      <c r="H29" s="44" t="s">
        <v>79</v>
      </c>
      <c r="I29" s="75" t="s">
        <v>79</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110" t="s">
        <v>63</v>
      </c>
      <c r="B30" s="110"/>
      <c r="C30" s="67">
        <v>28797</v>
      </c>
      <c r="D30" s="38">
        <v>0</v>
      </c>
      <c r="E30" s="50">
        <v>28797</v>
      </c>
      <c r="F30" s="54">
        <v>18656</v>
      </c>
      <c r="G30" s="54">
        <v>10141</v>
      </c>
      <c r="H30" s="38">
        <v>0</v>
      </c>
      <c r="I30" s="48">
        <v>37284</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110" t="s">
        <v>64</v>
      </c>
      <c r="B31" s="110"/>
      <c r="C31" s="38">
        <v>0</v>
      </c>
      <c r="D31" s="38">
        <v>0</v>
      </c>
      <c r="E31" s="38">
        <v>0</v>
      </c>
      <c r="F31" s="38">
        <v>0</v>
      </c>
      <c r="G31" s="38">
        <v>0</v>
      </c>
      <c r="H31" s="38">
        <v>0</v>
      </c>
      <c r="I31" s="48">
        <v>6013</v>
      </c>
      <c r="J31" s="76" t="s">
        <v>94</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110" t="s">
        <v>65</v>
      </c>
      <c r="B32" s="110"/>
      <c r="C32" s="67">
        <v>32911</v>
      </c>
      <c r="D32" s="38">
        <v>0</v>
      </c>
      <c r="E32" s="50">
        <v>32911</v>
      </c>
      <c r="F32" s="50">
        <v>21321</v>
      </c>
      <c r="G32" s="83">
        <v>11590</v>
      </c>
      <c r="H32" s="38">
        <v>0</v>
      </c>
      <c r="I32" s="48">
        <v>42609</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110" t="s">
        <v>66</v>
      </c>
      <c r="B33" s="110"/>
      <c r="C33" s="67">
        <v>115850</v>
      </c>
      <c r="D33" s="50">
        <v>76376</v>
      </c>
      <c r="E33" s="50">
        <v>39474</v>
      </c>
      <c r="F33" s="83">
        <v>74986</v>
      </c>
      <c r="G33" s="83">
        <v>40864</v>
      </c>
      <c r="H33" s="36">
        <v>3103200</v>
      </c>
      <c r="I33" s="48">
        <v>111833</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97</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A32:B32"/>
    <mergeCell ref="A33:B33"/>
    <mergeCell ref="A22:B22"/>
    <mergeCell ref="A30:B30"/>
    <mergeCell ref="A14:B14"/>
    <mergeCell ref="A15:B15"/>
    <mergeCell ref="A16:B16"/>
    <mergeCell ref="A17:B17"/>
    <mergeCell ref="A18:B18"/>
    <mergeCell ref="A31:B31"/>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32" activePane="bottomLeft" state="frozen"/>
      <selection pane="topLeft" activeCell="F8" sqref="F8:G8"/>
      <selection pane="bottomLeft" activeCell="H9" sqref="H9:H33"/>
    </sheetView>
  </sheetViews>
  <sheetFormatPr defaultColWidth="10.00390625" defaultRowHeight="16.5"/>
  <cols>
    <col min="1" max="1" width="11.75390625" style="59" customWidth="1"/>
    <col min="2" max="2" width="11.25390625" style="59" customWidth="1"/>
    <col min="3" max="3" width="17.7539062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7539062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89</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1548538</v>
      </c>
      <c r="D8" s="50">
        <f t="shared" si="0"/>
        <v>290225</v>
      </c>
      <c r="E8" s="50">
        <f t="shared" si="0"/>
        <v>1258313</v>
      </c>
      <c r="F8" s="50">
        <f t="shared" si="0"/>
        <v>873891</v>
      </c>
      <c r="G8" s="50">
        <f t="shared" si="0"/>
        <v>674647</v>
      </c>
      <c r="H8" s="36">
        <f t="shared" si="0"/>
        <v>29259334</v>
      </c>
      <c r="I8" s="50">
        <f t="shared" si="0"/>
        <v>1839509</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3273</v>
      </c>
      <c r="D9" s="50">
        <v>3248</v>
      </c>
      <c r="E9" s="50">
        <v>25</v>
      </c>
      <c r="F9" s="50">
        <v>1925</v>
      </c>
      <c r="G9" s="50">
        <v>1348</v>
      </c>
      <c r="H9" s="36">
        <v>268900</v>
      </c>
      <c r="I9" s="50">
        <v>2605</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43400</v>
      </c>
      <c r="D10" s="50">
        <v>30066</v>
      </c>
      <c r="E10" s="50">
        <v>13334</v>
      </c>
      <c r="F10" s="50">
        <v>26851</v>
      </c>
      <c r="G10" s="50">
        <v>16549</v>
      </c>
      <c r="H10" s="36">
        <v>769325</v>
      </c>
      <c r="I10" s="50">
        <v>49606</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32772</v>
      </c>
      <c r="D11" s="38">
        <v>0</v>
      </c>
      <c r="E11" s="50">
        <v>32772</v>
      </c>
      <c r="F11" s="50">
        <v>19390</v>
      </c>
      <c r="G11" s="50">
        <v>13382</v>
      </c>
      <c r="H11" s="38">
        <v>0</v>
      </c>
      <c r="I11" s="50">
        <v>33265</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8">
        <v>15829</v>
      </c>
      <c r="D12" s="53">
        <v>0</v>
      </c>
      <c r="E12" s="52">
        <v>15829</v>
      </c>
      <c r="F12" s="52">
        <v>8953</v>
      </c>
      <c r="G12" s="52">
        <v>6876</v>
      </c>
      <c r="H12" s="38">
        <v>0</v>
      </c>
      <c r="I12" s="50">
        <v>24973</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28552</v>
      </c>
      <c r="D13" s="50">
        <v>20971</v>
      </c>
      <c r="E13" s="50">
        <v>7581</v>
      </c>
      <c r="F13" s="50">
        <v>11212</v>
      </c>
      <c r="G13" s="50">
        <v>17340</v>
      </c>
      <c r="H13" s="69">
        <v>1174237</v>
      </c>
      <c r="I13" s="50">
        <v>30130</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21429</v>
      </c>
      <c r="D14" s="50">
        <v>20025</v>
      </c>
      <c r="E14" s="50">
        <v>1404</v>
      </c>
      <c r="F14" s="50">
        <v>4574</v>
      </c>
      <c r="G14" s="50">
        <v>16855</v>
      </c>
      <c r="H14" s="36">
        <v>872846</v>
      </c>
      <c r="I14" s="50">
        <v>33925</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25648</v>
      </c>
      <c r="D15" s="50">
        <v>24436</v>
      </c>
      <c r="E15" s="50">
        <v>1212</v>
      </c>
      <c r="F15" s="50">
        <v>13608</v>
      </c>
      <c r="G15" s="50">
        <v>12040</v>
      </c>
      <c r="H15" s="36">
        <v>1138476</v>
      </c>
      <c r="I15" s="50">
        <v>22126</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82102</v>
      </c>
      <c r="D16" s="38">
        <v>0</v>
      </c>
      <c r="E16" s="50">
        <v>82102</v>
      </c>
      <c r="F16" s="50">
        <v>42920</v>
      </c>
      <c r="G16" s="50">
        <v>39182</v>
      </c>
      <c r="H16" s="38">
        <v>0</v>
      </c>
      <c r="I16" s="50">
        <v>125489</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32757</v>
      </c>
      <c r="D17" s="50">
        <v>13689</v>
      </c>
      <c r="E17" s="50">
        <v>19068</v>
      </c>
      <c r="F17" s="50">
        <v>18386</v>
      </c>
      <c r="G17" s="50">
        <v>14371</v>
      </c>
      <c r="H17" s="36">
        <v>749354</v>
      </c>
      <c r="I17" s="50">
        <v>29483</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9401</v>
      </c>
      <c r="D18" s="50">
        <v>6704</v>
      </c>
      <c r="E18" s="50">
        <v>2697</v>
      </c>
      <c r="F18" s="50">
        <v>5091</v>
      </c>
      <c r="G18" s="50">
        <v>4310</v>
      </c>
      <c r="H18" s="36">
        <v>1634200</v>
      </c>
      <c r="I18" s="50">
        <v>11509</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18858</v>
      </c>
      <c r="D19" s="67">
        <v>12250</v>
      </c>
      <c r="E19" s="67">
        <v>6608</v>
      </c>
      <c r="F19" s="67">
        <v>7564</v>
      </c>
      <c r="G19" s="50">
        <v>11294</v>
      </c>
      <c r="H19" s="36">
        <v>2017370</v>
      </c>
      <c r="I19" s="50">
        <v>22451</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7037</v>
      </c>
      <c r="D20" s="38">
        <v>0</v>
      </c>
      <c r="E20" s="50">
        <v>7037</v>
      </c>
      <c r="F20" s="50">
        <v>3412</v>
      </c>
      <c r="G20" s="50">
        <v>3625</v>
      </c>
      <c r="H20" s="38">
        <v>0</v>
      </c>
      <c r="I20" s="50">
        <v>7870</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32351</v>
      </c>
      <c r="D21" s="50">
        <v>31579</v>
      </c>
      <c r="E21" s="50">
        <v>772</v>
      </c>
      <c r="F21" s="50">
        <v>18176</v>
      </c>
      <c r="G21" s="50">
        <v>14175</v>
      </c>
      <c r="H21" s="36">
        <v>11198470</v>
      </c>
      <c r="I21" s="50">
        <v>21253</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111" t="s">
        <v>55</v>
      </c>
      <c r="B22" s="111"/>
      <c r="C22" s="67">
        <v>810000</v>
      </c>
      <c r="D22" s="38">
        <v>0</v>
      </c>
      <c r="E22" s="50">
        <v>810000</v>
      </c>
      <c r="F22" s="54">
        <v>486000</v>
      </c>
      <c r="G22" s="54">
        <v>324000</v>
      </c>
      <c r="H22" s="38">
        <v>0</v>
      </c>
      <c r="I22" s="50">
        <v>830000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111" t="s">
        <v>56</v>
      </c>
      <c r="B23" s="111"/>
      <c r="C23" s="67">
        <v>145984</v>
      </c>
      <c r="D23" s="38">
        <v>0</v>
      </c>
      <c r="E23" s="50">
        <v>145984</v>
      </c>
      <c r="F23" s="54">
        <v>87590</v>
      </c>
      <c r="G23" s="54">
        <v>58394</v>
      </c>
      <c r="H23" s="38">
        <v>0</v>
      </c>
      <c r="I23" s="50">
        <v>228100</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112" t="s">
        <v>57</v>
      </c>
      <c r="B24" s="112"/>
      <c r="C24" s="67">
        <v>440</v>
      </c>
      <c r="D24" s="38">
        <v>0</v>
      </c>
      <c r="E24" s="67">
        <v>440</v>
      </c>
      <c r="F24" s="67">
        <v>282</v>
      </c>
      <c r="G24" s="67">
        <v>158</v>
      </c>
      <c r="H24" s="38">
        <v>0</v>
      </c>
      <c r="I24" s="50" t="s">
        <v>79</v>
      </c>
      <c r="J24" s="76" t="s">
        <v>92</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7565</v>
      </c>
      <c r="D25" s="38">
        <v>0</v>
      </c>
      <c r="E25" s="50">
        <v>7565</v>
      </c>
      <c r="F25" s="50">
        <v>2693</v>
      </c>
      <c r="G25" s="50">
        <v>4872</v>
      </c>
      <c r="H25" s="38">
        <v>0</v>
      </c>
      <c r="I25" s="50">
        <v>28653</v>
      </c>
      <c r="J25" s="76" t="s">
        <v>93</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111" t="s">
        <v>59</v>
      </c>
      <c r="B26" s="111"/>
      <c r="C26" s="67">
        <v>58410</v>
      </c>
      <c r="D26" s="52">
        <v>43740</v>
      </c>
      <c r="E26" s="50">
        <v>14670</v>
      </c>
      <c r="F26" s="50">
        <v>30250</v>
      </c>
      <c r="G26" s="50">
        <v>28160</v>
      </c>
      <c r="H26" s="36">
        <v>6023241</v>
      </c>
      <c r="I26" s="50">
        <v>70435</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111" t="s">
        <v>20</v>
      </c>
      <c r="B27" s="111"/>
      <c r="C27" s="46">
        <v>0</v>
      </c>
      <c r="D27" s="46">
        <v>0</v>
      </c>
      <c r="E27" s="46">
        <v>0</v>
      </c>
      <c r="F27" s="46">
        <v>0</v>
      </c>
      <c r="G27" s="46">
        <v>0</v>
      </c>
      <c r="H27" s="46">
        <v>0</v>
      </c>
      <c r="I27" s="50">
        <v>7736</v>
      </c>
      <c r="J27" s="76" t="s">
        <v>94</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111" t="s">
        <v>61</v>
      </c>
      <c r="B28" s="111"/>
      <c r="C28" s="67">
        <v>30632</v>
      </c>
      <c r="D28" s="50">
        <v>19444</v>
      </c>
      <c r="E28" s="50">
        <v>11188</v>
      </c>
      <c r="F28" s="50">
        <v>15659</v>
      </c>
      <c r="G28" s="50">
        <v>14973</v>
      </c>
      <c r="H28" s="36">
        <v>862085</v>
      </c>
      <c r="I28" s="50">
        <v>53817</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111" t="s">
        <v>62</v>
      </c>
      <c r="B29" s="111"/>
      <c r="C29" s="44" t="s">
        <v>79</v>
      </c>
      <c r="D29" s="44" t="s">
        <v>79</v>
      </c>
      <c r="E29" s="44" t="s">
        <v>79</v>
      </c>
      <c r="F29" s="49" t="s">
        <v>79</v>
      </c>
      <c r="G29" s="44" t="s">
        <v>79</v>
      </c>
      <c r="H29" s="44" t="s">
        <v>79</v>
      </c>
      <c r="I29" s="50" t="s">
        <v>79</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111" t="s">
        <v>63</v>
      </c>
      <c r="B30" s="111"/>
      <c r="C30" s="67">
        <v>21442</v>
      </c>
      <c r="D30" s="38">
        <v>0</v>
      </c>
      <c r="E30" s="50">
        <v>21442</v>
      </c>
      <c r="F30" s="54">
        <v>10961</v>
      </c>
      <c r="G30" s="54">
        <v>10481</v>
      </c>
      <c r="H30" s="38">
        <v>0</v>
      </c>
      <c r="I30" s="50">
        <v>37672</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110" t="s">
        <v>64</v>
      </c>
      <c r="B31" s="110"/>
      <c r="C31" s="38">
        <v>0</v>
      </c>
      <c r="D31" s="38">
        <v>0</v>
      </c>
      <c r="E31" s="38">
        <v>0</v>
      </c>
      <c r="F31" s="38">
        <v>0</v>
      </c>
      <c r="G31" s="38">
        <v>0</v>
      </c>
      <c r="H31" s="38">
        <v>0</v>
      </c>
      <c r="I31" s="50">
        <v>6099</v>
      </c>
      <c r="J31" s="76" t="s">
        <v>94</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110" t="s">
        <v>65</v>
      </c>
      <c r="B32" s="110"/>
      <c r="C32" s="67">
        <v>24506</v>
      </c>
      <c r="D32" s="38">
        <v>0</v>
      </c>
      <c r="E32" s="50">
        <v>24506</v>
      </c>
      <c r="F32" s="50">
        <v>12528</v>
      </c>
      <c r="G32" s="83">
        <v>11978</v>
      </c>
      <c r="H32" s="38">
        <v>0</v>
      </c>
      <c r="I32" s="50">
        <v>43053</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110" t="s">
        <v>66</v>
      </c>
      <c r="B33" s="110"/>
      <c r="C33" s="67">
        <v>96150</v>
      </c>
      <c r="D33" s="50">
        <v>64073</v>
      </c>
      <c r="E33" s="50">
        <v>32077</v>
      </c>
      <c r="F33" s="83">
        <v>45866</v>
      </c>
      <c r="G33" s="83">
        <v>50284</v>
      </c>
      <c r="H33" s="36">
        <v>2550830</v>
      </c>
      <c r="I33" s="50">
        <v>119259</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98</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A32:B32"/>
    <mergeCell ref="A33:B33"/>
    <mergeCell ref="A22:B22"/>
    <mergeCell ref="A30:B30"/>
    <mergeCell ref="A14:B14"/>
    <mergeCell ref="A15:B15"/>
    <mergeCell ref="A16:B16"/>
    <mergeCell ref="A17:B17"/>
    <mergeCell ref="A18:B18"/>
    <mergeCell ref="A31:B31"/>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40"/>
  <sheetViews>
    <sheetView showGridLines="0" tabSelected="1" zoomScaleSheetLayoutView="100" zoomScalePageLayoutView="0" workbookViewId="0" topLeftCell="A1">
      <pane ySplit="7" topLeftCell="A8" activePane="bottomLeft" state="frozen"/>
      <selection pane="topLeft" activeCell="F8" sqref="F8:G8"/>
      <selection pane="bottomLeft" activeCell="H16" sqref="H16"/>
    </sheetView>
  </sheetViews>
  <sheetFormatPr defaultColWidth="10.00390625" defaultRowHeight="16.5"/>
  <cols>
    <col min="1" max="1" width="11.75390625" style="59" customWidth="1"/>
    <col min="2" max="2" width="11.25390625" style="59" customWidth="1"/>
    <col min="3" max="3" width="17.7539062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7539062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90</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1512425</v>
      </c>
      <c r="D8" s="50">
        <f t="shared" si="0"/>
        <v>334905</v>
      </c>
      <c r="E8" s="50">
        <f t="shared" si="0"/>
        <v>1177520</v>
      </c>
      <c r="F8" s="50">
        <f t="shared" si="0"/>
        <v>848723</v>
      </c>
      <c r="G8" s="50">
        <f t="shared" si="0"/>
        <v>663702</v>
      </c>
      <c r="H8" s="36">
        <f t="shared" si="0"/>
        <v>27725242</v>
      </c>
      <c r="I8" s="50">
        <f t="shared" si="0"/>
        <v>1896813</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1801</v>
      </c>
      <c r="D9" s="50">
        <v>1792</v>
      </c>
      <c r="E9" s="50">
        <v>9</v>
      </c>
      <c r="F9" s="50">
        <v>1033</v>
      </c>
      <c r="G9" s="50">
        <v>768</v>
      </c>
      <c r="H9" s="36">
        <v>142465</v>
      </c>
      <c r="I9" s="50">
        <v>1881</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42949</v>
      </c>
      <c r="D10" s="50">
        <v>31340</v>
      </c>
      <c r="E10" s="50">
        <v>11609</v>
      </c>
      <c r="F10" s="50">
        <v>22846</v>
      </c>
      <c r="G10" s="50">
        <v>20103</v>
      </c>
      <c r="H10" s="36">
        <v>805225</v>
      </c>
      <c r="I10" s="50">
        <v>46885</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27490</v>
      </c>
      <c r="D11" s="38">
        <v>0</v>
      </c>
      <c r="E11" s="50">
        <v>27490</v>
      </c>
      <c r="F11" s="50">
        <v>18313</v>
      </c>
      <c r="G11" s="50">
        <v>9177</v>
      </c>
      <c r="H11" s="38">
        <v>0</v>
      </c>
      <c r="I11" s="50">
        <v>31975</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8">
        <v>14316</v>
      </c>
      <c r="D12" s="53">
        <v>0</v>
      </c>
      <c r="E12" s="52">
        <v>14316</v>
      </c>
      <c r="F12" s="52">
        <v>6109</v>
      </c>
      <c r="G12" s="52">
        <v>8207</v>
      </c>
      <c r="H12" s="38">
        <v>0</v>
      </c>
      <c r="I12" s="50">
        <v>23939</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28341</v>
      </c>
      <c r="D13" s="50">
        <v>21270</v>
      </c>
      <c r="E13" s="50">
        <v>7071</v>
      </c>
      <c r="F13" s="50">
        <v>9312</v>
      </c>
      <c r="G13" s="50">
        <v>19029</v>
      </c>
      <c r="H13" s="69">
        <v>825026</v>
      </c>
      <c r="I13" s="50">
        <v>26107</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27664</v>
      </c>
      <c r="D14" s="50">
        <v>26153</v>
      </c>
      <c r="E14" s="50">
        <v>1511</v>
      </c>
      <c r="F14" s="50">
        <v>4085</v>
      </c>
      <c r="G14" s="50">
        <v>23579</v>
      </c>
      <c r="H14" s="36">
        <v>1019874</v>
      </c>
      <c r="I14" s="50">
        <v>24260</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39572</v>
      </c>
      <c r="D15" s="50">
        <v>33898</v>
      </c>
      <c r="E15" s="50">
        <v>5674</v>
      </c>
      <c r="F15" s="50">
        <v>10723</v>
      </c>
      <c r="G15" s="50">
        <v>28849</v>
      </c>
      <c r="H15" s="36">
        <v>1513155</v>
      </c>
      <c r="I15" s="50">
        <v>42565</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76617</v>
      </c>
      <c r="D16" s="38">
        <v>0</v>
      </c>
      <c r="E16" s="50">
        <v>76617</v>
      </c>
      <c r="F16" s="50">
        <v>35539</v>
      </c>
      <c r="G16" s="50">
        <v>41078</v>
      </c>
      <c r="H16" s="38">
        <v>0</v>
      </c>
      <c r="I16" s="50">
        <v>143896</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31495</v>
      </c>
      <c r="D17" s="50">
        <v>13827</v>
      </c>
      <c r="E17" s="50">
        <v>17668</v>
      </c>
      <c r="F17" s="50">
        <v>15780</v>
      </c>
      <c r="G17" s="50">
        <v>15715</v>
      </c>
      <c r="H17" s="36">
        <v>768330</v>
      </c>
      <c r="I17" s="50">
        <v>24422</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6659</v>
      </c>
      <c r="D18" s="50">
        <v>4811</v>
      </c>
      <c r="E18" s="50">
        <v>1848</v>
      </c>
      <c r="F18" s="50">
        <v>3542</v>
      </c>
      <c r="G18" s="50">
        <v>3117</v>
      </c>
      <c r="H18" s="36">
        <v>1133810</v>
      </c>
      <c r="I18" s="50">
        <v>7873</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18011</v>
      </c>
      <c r="D19" s="67">
        <v>11229</v>
      </c>
      <c r="E19" s="67">
        <v>6782</v>
      </c>
      <c r="F19" s="67">
        <v>5974</v>
      </c>
      <c r="G19" s="50">
        <v>12037</v>
      </c>
      <c r="H19" s="36">
        <v>1970330</v>
      </c>
      <c r="I19" s="50">
        <v>28983</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5970</v>
      </c>
      <c r="D20" s="38">
        <v>0</v>
      </c>
      <c r="E20" s="50">
        <v>5970</v>
      </c>
      <c r="F20" s="50">
        <v>3056</v>
      </c>
      <c r="G20" s="50">
        <v>2914</v>
      </c>
      <c r="H20" s="38">
        <v>0</v>
      </c>
      <c r="I20" s="50">
        <v>6224</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31813</v>
      </c>
      <c r="D21" s="50">
        <v>30830</v>
      </c>
      <c r="E21" s="50">
        <v>983</v>
      </c>
      <c r="F21" s="50">
        <v>21860</v>
      </c>
      <c r="G21" s="50">
        <v>9953</v>
      </c>
      <c r="H21" s="36">
        <v>10652590</v>
      </c>
      <c r="I21" s="50">
        <v>12635</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111" t="s">
        <v>55</v>
      </c>
      <c r="B22" s="111"/>
      <c r="C22" s="67">
        <v>750000</v>
      </c>
      <c r="D22" s="38">
        <v>0</v>
      </c>
      <c r="E22" s="50">
        <v>750000</v>
      </c>
      <c r="F22" s="54">
        <v>450000</v>
      </c>
      <c r="G22" s="54">
        <v>300000</v>
      </c>
      <c r="H22" s="38">
        <v>0</v>
      </c>
      <c r="I22" s="50">
        <v>825000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111" t="s">
        <v>56</v>
      </c>
      <c r="B23" s="111"/>
      <c r="C23" s="67">
        <v>130379</v>
      </c>
      <c r="D23" s="38">
        <v>0</v>
      </c>
      <c r="E23" s="50">
        <v>130379</v>
      </c>
      <c r="F23" s="54">
        <v>78227</v>
      </c>
      <c r="G23" s="54">
        <v>52152</v>
      </c>
      <c r="H23" s="38">
        <v>0</v>
      </c>
      <c r="I23" s="50">
        <v>217298</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112" t="s">
        <v>57</v>
      </c>
      <c r="B24" s="112"/>
      <c r="C24" s="67">
        <v>322</v>
      </c>
      <c r="D24" s="67">
        <v>0</v>
      </c>
      <c r="E24" s="67">
        <v>322</v>
      </c>
      <c r="F24" s="97">
        <v>176</v>
      </c>
      <c r="G24" s="97">
        <v>146</v>
      </c>
      <c r="H24" s="38">
        <v>0</v>
      </c>
      <c r="I24" s="75" t="s">
        <v>79</v>
      </c>
      <c r="J24" s="76" t="s">
        <v>92</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4264</v>
      </c>
      <c r="D25" s="38">
        <v>0</v>
      </c>
      <c r="E25" s="50">
        <v>4264</v>
      </c>
      <c r="F25" s="50">
        <v>1996</v>
      </c>
      <c r="G25" s="50">
        <v>2268</v>
      </c>
      <c r="H25" s="38">
        <v>0</v>
      </c>
      <c r="I25" s="50">
        <v>33164</v>
      </c>
      <c r="J25" s="76" t="s">
        <v>93</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110" t="s">
        <v>59</v>
      </c>
      <c r="B26" s="110"/>
      <c r="C26" s="67">
        <v>103497</v>
      </c>
      <c r="D26" s="52">
        <v>75607</v>
      </c>
      <c r="E26" s="50">
        <v>27890</v>
      </c>
      <c r="F26" s="50">
        <v>74461</v>
      </c>
      <c r="G26" s="50">
        <v>29036</v>
      </c>
      <c r="H26" s="36">
        <v>5486502</v>
      </c>
      <c r="I26" s="50">
        <v>122891</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110" t="s">
        <v>20</v>
      </c>
      <c r="B27" s="110"/>
      <c r="C27" s="46">
        <v>0</v>
      </c>
      <c r="D27" s="46">
        <v>0</v>
      </c>
      <c r="E27" s="46">
        <v>0</v>
      </c>
      <c r="F27" s="46">
        <v>0</v>
      </c>
      <c r="G27" s="46">
        <v>0</v>
      </c>
      <c r="H27" s="46">
        <v>0</v>
      </c>
      <c r="I27" s="50">
        <v>9229</v>
      </c>
      <c r="J27" s="76" t="s">
        <v>94</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110" t="s">
        <v>61</v>
      </c>
      <c r="B28" s="110"/>
      <c r="C28" s="67">
        <v>31517</v>
      </c>
      <c r="D28" s="50">
        <v>20285</v>
      </c>
      <c r="E28" s="50">
        <v>11232</v>
      </c>
      <c r="F28" s="50">
        <v>16095</v>
      </c>
      <c r="G28" s="50">
        <v>15422</v>
      </c>
      <c r="H28" s="36">
        <v>893860</v>
      </c>
      <c r="I28" s="50">
        <v>51768</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110" t="s">
        <v>62</v>
      </c>
      <c r="B29" s="110"/>
      <c r="C29" s="44" t="s">
        <v>79</v>
      </c>
      <c r="D29" s="44" t="s">
        <v>79</v>
      </c>
      <c r="E29" s="44" t="s">
        <v>79</v>
      </c>
      <c r="F29" s="49" t="s">
        <v>79</v>
      </c>
      <c r="G29" s="44" t="s">
        <v>79</v>
      </c>
      <c r="H29" s="44" t="s">
        <v>79</v>
      </c>
      <c r="I29" s="75" t="s">
        <v>79</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110" t="s">
        <v>63</v>
      </c>
      <c r="B30" s="110"/>
      <c r="C30" s="67">
        <v>22062</v>
      </c>
      <c r="D30" s="38">
        <v>0</v>
      </c>
      <c r="E30" s="50">
        <v>22062</v>
      </c>
      <c r="F30" s="54">
        <v>11267</v>
      </c>
      <c r="G30" s="54">
        <v>10795</v>
      </c>
      <c r="H30" s="38">
        <v>0</v>
      </c>
      <c r="I30" s="50">
        <v>36238</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110" t="s">
        <v>64</v>
      </c>
      <c r="B31" s="110"/>
      <c r="C31" s="38">
        <v>0</v>
      </c>
      <c r="D31" s="38">
        <v>0</v>
      </c>
      <c r="E31" s="38">
        <v>0</v>
      </c>
      <c r="F31" s="38">
        <v>0</v>
      </c>
      <c r="G31" s="38">
        <v>0</v>
      </c>
      <c r="H31" s="38">
        <v>0</v>
      </c>
      <c r="I31" s="50">
        <v>5546</v>
      </c>
      <c r="J31" s="76" t="s">
        <v>94</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110" t="s">
        <v>65</v>
      </c>
      <c r="B32" s="110"/>
      <c r="C32" s="67">
        <v>25214</v>
      </c>
      <c r="D32" s="38">
        <v>0</v>
      </c>
      <c r="E32" s="50">
        <v>25214</v>
      </c>
      <c r="F32" s="50">
        <v>12876</v>
      </c>
      <c r="G32" s="83">
        <v>12338</v>
      </c>
      <c r="H32" s="38">
        <v>0</v>
      </c>
      <c r="I32" s="50">
        <v>41414</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110" t="s">
        <v>66</v>
      </c>
      <c r="B33" s="110"/>
      <c r="C33" s="67">
        <v>92472</v>
      </c>
      <c r="D33" s="50">
        <v>63863</v>
      </c>
      <c r="E33" s="50">
        <v>28609</v>
      </c>
      <c r="F33" s="83">
        <v>45453</v>
      </c>
      <c r="G33" s="83">
        <v>47019</v>
      </c>
      <c r="H33" s="36">
        <v>2514075</v>
      </c>
      <c r="I33" s="50">
        <v>132620</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118</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A32:B32"/>
    <mergeCell ref="A33:B33"/>
    <mergeCell ref="A22:B22"/>
    <mergeCell ref="A30:B30"/>
    <mergeCell ref="A14:B14"/>
    <mergeCell ref="A15:B15"/>
    <mergeCell ref="A16:B16"/>
    <mergeCell ref="A17:B17"/>
    <mergeCell ref="A18:B18"/>
    <mergeCell ref="A31:B31"/>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1"/>
  <sheetViews>
    <sheetView showGridLines="0" zoomScaleSheetLayoutView="100" zoomScalePageLayoutView="0" workbookViewId="0" topLeftCell="A1">
      <pane ySplit="7" topLeftCell="A29" activePane="bottomLeft" state="frozen"/>
      <selection pane="topLeft" activeCell="F8" sqref="F8:G8"/>
      <selection pane="bottomLeft" activeCell="L35" sqref="L35"/>
    </sheetView>
  </sheetViews>
  <sheetFormatPr defaultColWidth="9.00390625" defaultRowHeight="16.5"/>
  <cols>
    <col min="1" max="1" width="10.625" style="0" customWidth="1"/>
    <col min="2" max="2" width="10.875" style="0" customWidth="1"/>
    <col min="3" max="3" width="16.50390625" style="0" customWidth="1"/>
    <col min="4" max="7" width="14.625" style="0" customWidth="1"/>
    <col min="8" max="8" width="18.625" style="19" customWidth="1"/>
    <col min="9" max="9" width="15.125" style="0" customWidth="1"/>
    <col min="10" max="10" width="11.625" style="0" customWidth="1"/>
    <col min="11" max="11" width="13.375" style="0" customWidth="1"/>
    <col min="12" max="12" width="35.50390625" style="0" customWidth="1"/>
    <col min="13" max="13" width="3.00390625" style="0" customWidth="1"/>
  </cols>
  <sheetData>
    <row r="1" spans="1:12" s="5" customFormat="1" ht="15.75">
      <c r="A1" s="4" t="s">
        <v>0</v>
      </c>
      <c r="B1" s="1"/>
      <c r="C1" s="1"/>
      <c r="D1" s="1"/>
      <c r="E1" s="1"/>
      <c r="F1" s="1"/>
      <c r="G1" s="1"/>
      <c r="H1" s="18"/>
      <c r="I1" s="1"/>
      <c r="J1" s="1"/>
      <c r="K1" s="33" t="s">
        <v>1</v>
      </c>
      <c r="L1" s="33" t="s">
        <v>27</v>
      </c>
    </row>
    <row r="2" spans="1:12" s="5" customFormat="1" ht="15.75">
      <c r="A2" s="4" t="s">
        <v>6</v>
      </c>
      <c r="B2" s="6" t="s">
        <v>7</v>
      </c>
      <c r="C2" s="6"/>
      <c r="D2" s="114" t="s">
        <v>30</v>
      </c>
      <c r="E2" s="114"/>
      <c r="F2" s="114"/>
      <c r="G2" s="114"/>
      <c r="H2" s="114"/>
      <c r="I2" s="114"/>
      <c r="J2" s="114"/>
      <c r="K2" s="33" t="s">
        <v>2</v>
      </c>
      <c r="L2" s="34" t="s">
        <v>31</v>
      </c>
    </row>
    <row r="3" spans="1:12" ht="30" customHeight="1">
      <c r="A3" s="115" t="s">
        <v>15</v>
      </c>
      <c r="B3" s="116"/>
      <c r="C3" s="116"/>
      <c r="D3" s="116"/>
      <c r="E3" s="116"/>
      <c r="F3" s="116"/>
      <c r="G3" s="116"/>
      <c r="H3" s="116"/>
      <c r="I3" s="116"/>
      <c r="J3" s="116"/>
      <c r="K3" s="116"/>
      <c r="L3" s="116"/>
    </row>
    <row r="4" spans="1:11" ht="6" customHeight="1">
      <c r="A4" s="1"/>
      <c r="B4" s="1"/>
      <c r="C4" s="1"/>
      <c r="D4" s="1"/>
      <c r="E4" s="1"/>
      <c r="F4" s="1"/>
      <c r="G4" s="1"/>
      <c r="H4" s="18"/>
      <c r="I4" s="1"/>
      <c r="J4" s="1"/>
      <c r="K4" s="1"/>
    </row>
    <row r="5" spans="2:12" ht="19.5">
      <c r="B5" s="7"/>
      <c r="C5" s="7"/>
      <c r="D5" s="7"/>
      <c r="E5" s="119" t="s">
        <v>87</v>
      </c>
      <c r="F5" s="119"/>
      <c r="G5" s="119"/>
      <c r="H5" s="119"/>
      <c r="I5" s="119"/>
      <c r="J5" s="7"/>
      <c r="K5" s="7"/>
      <c r="L5" s="8" t="s">
        <v>8</v>
      </c>
    </row>
    <row r="6" spans="1:12" s="5" customFormat="1" ht="24.75" customHeight="1">
      <c r="A6" s="121" t="s">
        <v>9</v>
      </c>
      <c r="B6" s="122"/>
      <c r="C6" s="120" t="s">
        <v>10</v>
      </c>
      <c r="D6" s="120"/>
      <c r="E6" s="120"/>
      <c r="F6" s="120"/>
      <c r="G6" s="120"/>
      <c r="H6" s="124" t="s">
        <v>23</v>
      </c>
      <c r="I6" s="118" t="s">
        <v>12</v>
      </c>
      <c r="J6" s="126" t="s">
        <v>24</v>
      </c>
      <c r="K6" s="121"/>
      <c r="L6" s="121"/>
    </row>
    <row r="7" spans="1:12" s="13" customFormat="1" ht="48">
      <c r="A7" s="119"/>
      <c r="B7" s="123"/>
      <c r="C7" s="12" t="s">
        <v>14</v>
      </c>
      <c r="D7" s="12" t="s">
        <v>21</v>
      </c>
      <c r="E7" s="12" t="s">
        <v>22</v>
      </c>
      <c r="F7" s="14" t="s">
        <v>16</v>
      </c>
      <c r="G7" s="14" t="s">
        <v>13</v>
      </c>
      <c r="H7" s="125"/>
      <c r="I7" s="118"/>
      <c r="J7" s="127"/>
      <c r="K7" s="119"/>
      <c r="L7" s="119"/>
    </row>
    <row r="8" spans="1:14" ht="15.75" customHeight="1">
      <c r="A8" s="129" t="s">
        <v>11</v>
      </c>
      <c r="B8" s="130"/>
      <c r="C8" s="23">
        <f>SUM('10901:10912'!C8)</f>
        <v>15198882</v>
      </c>
      <c r="D8" s="23">
        <f>SUM('10901:10912'!D8)</f>
        <v>3402179</v>
      </c>
      <c r="E8" s="23">
        <f>SUM('10901:10912'!E8)</f>
        <v>11796703</v>
      </c>
      <c r="F8" s="23">
        <f>SUM('10901:10912'!F8)</f>
        <v>8865478</v>
      </c>
      <c r="G8" s="23">
        <f>SUM('10901:10912'!G8)</f>
        <v>6333404</v>
      </c>
      <c r="H8" s="28">
        <f>SUM('10901:10912'!H8)</f>
        <v>339252456</v>
      </c>
      <c r="I8" s="23">
        <f>SUM('10901:10912'!I8)</f>
        <v>22942392</v>
      </c>
      <c r="J8" s="117"/>
      <c r="K8" s="117"/>
      <c r="L8" s="117"/>
      <c r="M8" s="22"/>
      <c r="N8" t="str">
        <f aca="true" t="shared" si="0" ref="N8:N33">IF(F8+G8=E8+D8,"Y","N")</f>
        <v>Y</v>
      </c>
    </row>
    <row r="9" spans="1:14" s="21" customFormat="1" ht="15.75" customHeight="1">
      <c r="A9" s="128" t="s">
        <v>42</v>
      </c>
      <c r="B9" s="128"/>
      <c r="C9" s="23">
        <f>SUM('10901:10912'!C9)</f>
        <v>30085</v>
      </c>
      <c r="D9" s="23">
        <f>SUM('10901:10912'!D9)</f>
        <v>29297</v>
      </c>
      <c r="E9" s="23">
        <f>SUM('10901:10912'!E9)</f>
        <v>788</v>
      </c>
      <c r="F9" s="23">
        <f>SUM('10901:10912'!F9)</f>
        <v>18285</v>
      </c>
      <c r="G9" s="23">
        <f>SUM('10901:10912'!G9)</f>
        <v>11800</v>
      </c>
      <c r="H9" s="28">
        <f>SUM('10901:10912'!H9)</f>
        <v>2519475</v>
      </c>
      <c r="I9" s="23">
        <f>SUM('10901:10912'!I9)</f>
        <v>37508</v>
      </c>
      <c r="J9" s="37" t="s">
        <v>73</v>
      </c>
      <c r="K9" s="20"/>
      <c r="L9" s="20"/>
      <c r="M9" s="20"/>
      <c r="N9" s="21" t="str">
        <f t="shared" si="0"/>
        <v>Y</v>
      </c>
    </row>
    <row r="10" spans="1:14" s="21" customFormat="1" ht="15.75" customHeight="1">
      <c r="A10" s="128" t="s">
        <v>43</v>
      </c>
      <c r="B10" s="128"/>
      <c r="C10" s="23">
        <f>SUM('10901:10912'!C10)</f>
        <v>525385</v>
      </c>
      <c r="D10" s="23">
        <f>SUM('10901:10912'!D10)</f>
        <v>432857</v>
      </c>
      <c r="E10" s="23">
        <f>SUM('10901:10912'!E10)</f>
        <v>92528</v>
      </c>
      <c r="F10" s="23">
        <f>SUM('10901:10912'!F10)</f>
        <v>338620</v>
      </c>
      <c r="G10" s="23">
        <f>SUM('10901:10912'!G10)</f>
        <v>186765</v>
      </c>
      <c r="H10" s="28">
        <f>SUM('10901:10912'!H10)</f>
        <v>10953200</v>
      </c>
      <c r="I10" s="23">
        <f>SUM('10901:10912'!I10)</f>
        <v>629927</v>
      </c>
      <c r="J10" s="37" t="s">
        <v>73</v>
      </c>
      <c r="K10" s="20"/>
      <c r="L10" s="20"/>
      <c r="M10" s="20"/>
      <c r="N10" s="21" t="str">
        <f t="shared" si="0"/>
        <v>Y</v>
      </c>
    </row>
    <row r="11" spans="1:14" s="21" customFormat="1" ht="15.75" customHeight="1">
      <c r="A11" s="128" t="s">
        <v>44</v>
      </c>
      <c r="B11" s="128"/>
      <c r="C11" s="23">
        <f>SUM('10901:10912'!C11)</f>
        <v>316176</v>
      </c>
      <c r="D11" s="38">
        <f>SUM('10901:10912'!D11)</f>
        <v>0</v>
      </c>
      <c r="E11" s="23">
        <f>SUM('10901:10912'!E11)</f>
        <v>316176</v>
      </c>
      <c r="F11" s="23">
        <f>SUM('10901:10912'!F11)</f>
        <v>214796</v>
      </c>
      <c r="G11" s="23">
        <f>SUM('10901:10912'!G11)</f>
        <v>101380</v>
      </c>
      <c r="H11" s="38">
        <f>SUM('10901:10912'!H11)</f>
        <v>0</v>
      </c>
      <c r="I11" s="23">
        <f>SUM('10901:10912'!I11)</f>
        <v>383225</v>
      </c>
      <c r="J11" s="39" t="s">
        <v>74</v>
      </c>
      <c r="K11" s="20"/>
      <c r="L11" s="20"/>
      <c r="M11" s="20"/>
      <c r="N11" s="21" t="str">
        <f t="shared" si="0"/>
        <v>Y</v>
      </c>
    </row>
    <row r="12" spans="1:14" s="21" customFormat="1" ht="15.75" customHeight="1">
      <c r="A12" s="128" t="s">
        <v>45</v>
      </c>
      <c r="B12" s="128"/>
      <c r="C12" s="23">
        <f>SUM('10901:10912'!C12)</f>
        <v>196764</v>
      </c>
      <c r="D12" s="38">
        <f>SUM('10901:10912'!D12)</f>
        <v>0</v>
      </c>
      <c r="E12" s="23">
        <f>SUM('10901:10912'!E12)</f>
        <v>196764</v>
      </c>
      <c r="F12" s="23">
        <f>SUM('10901:10912'!F12)</f>
        <v>103904</v>
      </c>
      <c r="G12" s="23">
        <f>SUM('10901:10912'!G12)</f>
        <v>92860</v>
      </c>
      <c r="H12" s="38">
        <f>SUM('10901:10912'!H12)</f>
        <v>0</v>
      </c>
      <c r="I12" s="23">
        <f>SUM('10901:10912'!I12)</f>
        <v>258876</v>
      </c>
      <c r="J12" s="40" t="s">
        <v>75</v>
      </c>
      <c r="K12" s="20"/>
      <c r="L12" s="20"/>
      <c r="M12" s="20"/>
      <c r="N12" s="21" t="str">
        <f t="shared" si="0"/>
        <v>Y</v>
      </c>
    </row>
    <row r="13" spans="1:14" s="17" customFormat="1" ht="15.75" customHeight="1">
      <c r="A13" s="128" t="s">
        <v>46</v>
      </c>
      <c r="B13" s="128"/>
      <c r="C13" s="23">
        <f>SUM('10901:10912'!C13)</f>
        <v>236631</v>
      </c>
      <c r="D13" s="23">
        <f>SUM('10901:10912'!D13)</f>
        <v>155021</v>
      </c>
      <c r="E13" s="23">
        <f>SUM('10901:10912'!E13)</f>
        <v>81610</v>
      </c>
      <c r="F13" s="23">
        <f>SUM('10901:10912'!F13)</f>
        <v>110719</v>
      </c>
      <c r="G13" s="23">
        <f>SUM('10901:10912'!G13)</f>
        <v>125912</v>
      </c>
      <c r="H13" s="28">
        <f>SUM('10901:10912'!H13)</f>
        <v>6086211</v>
      </c>
      <c r="I13" s="23">
        <f>SUM('10901:10912'!I13)</f>
        <v>284549</v>
      </c>
      <c r="J13" s="41" t="s">
        <v>76</v>
      </c>
      <c r="K13" s="16"/>
      <c r="L13" s="16"/>
      <c r="M13" s="16"/>
      <c r="N13" s="17" t="str">
        <f t="shared" si="0"/>
        <v>Y</v>
      </c>
    </row>
    <row r="14" spans="1:14" s="17" customFormat="1" ht="15.75" customHeight="1">
      <c r="A14" s="113" t="s">
        <v>47</v>
      </c>
      <c r="B14" s="113"/>
      <c r="C14" s="23">
        <f>SUM('10901:10912'!C14)</f>
        <v>304527</v>
      </c>
      <c r="D14" s="23">
        <f>SUM('10901:10912'!D14)</f>
        <v>244983</v>
      </c>
      <c r="E14" s="23">
        <f>SUM('10901:10912'!E14)</f>
        <v>59544</v>
      </c>
      <c r="F14" s="23">
        <f>SUM('10901:10912'!F14)</f>
        <v>175498</v>
      </c>
      <c r="G14" s="23">
        <f>SUM('10901:10912'!G14)</f>
        <v>129029</v>
      </c>
      <c r="H14" s="28">
        <f>SUM('10901:10912'!H14)</f>
        <v>15204183</v>
      </c>
      <c r="I14" s="23">
        <f>SUM('10901:10912'!I14)</f>
        <v>253618</v>
      </c>
      <c r="J14" s="42" t="s">
        <v>73</v>
      </c>
      <c r="K14" s="16"/>
      <c r="L14" s="16"/>
      <c r="M14" s="16"/>
      <c r="N14" s="17" t="str">
        <f t="shared" si="0"/>
        <v>Y</v>
      </c>
    </row>
    <row r="15" spans="1:14" s="17" customFormat="1" ht="15.75" customHeight="1">
      <c r="A15" s="113" t="s">
        <v>48</v>
      </c>
      <c r="B15" s="113"/>
      <c r="C15" s="23">
        <f>SUM('10901:10912'!C15)</f>
        <v>300423</v>
      </c>
      <c r="D15" s="23">
        <f>SUM('10901:10912'!D15)</f>
        <v>281551</v>
      </c>
      <c r="E15" s="23">
        <f>SUM('10901:10912'!E15)</f>
        <v>18872</v>
      </c>
      <c r="F15" s="23">
        <f>SUM('10901:10912'!F15)</f>
        <v>153345</v>
      </c>
      <c r="G15" s="23">
        <f>SUM('10901:10912'!G15)</f>
        <v>147078</v>
      </c>
      <c r="H15" s="28">
        <f>SUM('10901:10912'!H15)</f>
        <v>15118388</v>
      </c>
      <c r="I15" s="23">
        <f>SUM('10901:10912'!I15)</f>
        <v>271573</v>
      </c>
      <c r="J15" s="42" t="s">
        <v>73</v>
      </c>
      <c r="K15" s="16"/>
      <c r="L15" s="16"/>
      <c r="M15" s="16"/>
      <c r="N15" s="17" t="str">
        <f t="shared" si="0"/>
        <v>Y</v>
      </c>
    </row>
    <row r="16" spans="1:14" s="17" customFormat="1" ht="15.75" customHeight="1">
      <c r="A16" s="113" t="s">
        <v>49</v>
      </c>
      <c r="B16" s="113"/>
      <c r="C16" s="23">
        <f>SUM('10901:10912'!C16)</f>
        <v>964632</v>
      </c>
      <c r="D16" s="38">
        <f>SUM('10901:10912'!D16)</f>
        <v>0</v>
      </c>
      <c r="E16" s="23">
        <f>SUM('10901:10912'!E16)</f>
        <v>964632</v>
      </c>
      <c r="F16" s="23">
        <f>SUM('10901:10912'!F16)</f>
        <v>509974</v>
      </c>
      <c r="G16" s="23">
        <f>SUM('10901:10912'!G16)</f>
        <v>454658</v>
      </c>
      <c r="H16" s="38">
        <f>SUM('10901:10912'!H16)</f>
        <v>0</v>
      </c>
      <c r="I16" s="23">
        <f>SUM('10901:10912'!I16)</f>
        <v>1236728</v>
      </c>
      <c r="J16" s="43" t="s">
        <v>77</v>
      </c>
      <c r="K16" s="15"/>
      <c r="L16" s="15"/>
      <c r="M16" s="15"/>
      <c r="N16" s="17" t="str">
        <f t="shared" si="0"/>
        <v>Y</v>
      </c>
    </row>
    <row r="17" spans="1:14" s="17" customFormat="1" ht="15.75" customHeight="1">
      <c r="A17" s="113" t="s">
        <v>50</v>
      </c>
      <c r="B17" s="113"/>
      <c r="C17" s="23">
        <f>SUM('10901:10912'!C17)</f>
        <v>377122</v>
      </c>
      <c r="D17" s="23">
        <f>SUM('10901:10912'!D17)</f>
        <v>158927</v>
      </c>
      <c r="E17" s="23">
        <f>SUM('10901:10912'!E17)</f>
        <v>218195</v>
      </c>
      <c r="F17" s="23">
        <f>SUM('10901:10912'!F17)</f>
        <v>217018</v>
      </c>
      <c r="G17" s="23">
        <f>SUM('10901:10912'!G17)</f>
        <v>160104</v>
      </c>
      <c r="H17" s="28">
        <f>SUM('10901:10912'!H17)</f>
        <v>9627598</v>
      </c>
      <c r="I17" s="23">
        <f>SUM('10901:10912'!I17)</f>
        <v>323201</v>
      </c>
      <c r="J17" s="42" t="s">
        <v>73</v>
      </c>
      <c r="K17" s="15"/>
      <c r="L17" s="15"/>
      <c r="M17" s="15"/>
      <c r="N17" s="17" t="str">
        <f t="shared" si="0"/>
        <v>Y</v>
      </c>
    </row>
    <row r="18" spans="1:14" s="17" customFormat="1" ht="15.75" customHeight="1">
      <c r="A18" s="113" t="s">
        <v>51</v>
      </c>
      <c r="B18" s="113"/>
      <c r="C18" s="23">
        <f>SUM('10901:10912'!C18)</f>
        <v>62492</v>
      </c>
      <c r="D18" s="23">
        <f>SUM('10901:10912'!D18)</f>
        <v>41455</v>
      </c>
      <c r="E18" s="23">
        <f>SUM('10901:10912'!E18)</f>
        <v>21037</v>
      </c>
      <c r="F18" s="23">
        <f>SUM('10901:10912'!F18)</f>
        <v>37115</v>
      </c>
      <c r="G18" s="23">
        <f>SUM('10901:10912'!G18)</f>
        <v>25377</v>
      </c>
      <c r="H18" s="28">
        <f>SUM('10901:10912'!H18)</f>
        <v>11336855</v>
      </c>
      <c r="I18" s="23">
        <f>SUM('10901:10912'!I18)</f>
        <v>89367</v>
      </c>
      <c r="J18" s="42" t="s">
        <v>73</v>
      </c>
      <c r="K18" s="15"/>
      <c r="L18" s="15"/>
      <c r="M18" s="15"/>
      <c r="N18" s="17" t="str">
        <f t="shared" si="0"/>
        <v>Y</v>
      </c>
    </row>
    <row r="19" spans="1:14" s="17" customFormat="1" ht="15.75" customHeight="1">
      <c r="A19" s="113" t="s">
        <v>52</v>
      </c>
      <c r="B19" s="113"/>
      <c r="C19" s="23">
        <f>SUM('10901:10912'!C19)</f>
        <v>204977</v>
      </c>
      <c r="D19" s="23">
        <f>SUM('10901:10912'!D19)</f>
        <v>120652</v>
      </c>
      <c r="E19" s="23">
        <f>SUM('10901:10912'!E19)</f>
        <v>84325</v>
      </c>
      <c r="F19" s="23">
        <f>SUM('10901:10912'!F19)</f>
        <v>134814</v>
      </c>
      <c r="G19" s="23">
        <f>SUM('10901:10912'!G19)</f>
        <v>70163</v>
      </c>
      <c r="H19" s="28">
        <f>SUM('10901:10912'!H19)</f>
        <v>18533200</v>
      </c>
      <c r="I19" s="23">
        <f>SUM('10901:10912'!I19)</f>
        <v>302233</v>
      </c>
      <c r="J19" s="42" t="s">
        <v>73</v>
      </c>
      <c r="K19" s="15"/>
      <c r="L19" s="15"/>
      <c r="M19" s="15"/>
      <c r="N19" s="17" t="str">
        <f t="shared" si="0"/>
        <v>Y</v>
      </c>
    </row>
    <row r="20" spans="1:14" s="17" customFormat="1" ht="15.75" customHeight="1">
      <c r="A20" s="113" t="s">
        <v>53</v>
      </c>
      <c r="B20" s="113"/>
      <c r="C20" s="23">
        <f>SUM('10901:10912'!C20)</f>
        <v>46880</v>
      </c>
      <c r="D20" s="38">
        <f>SUM('10901:10912'!D20)</f>
        <v>0</v>
      </c>
      <c r="E20" s="23">
        <f>SUM('10901:10912'!E20)</f>
        <v>46880</v>
      </c>
      <c r="F20" s="23">
        <f>SUM('10901:10912'!F20)</f>
        <v>28091</v>
      </c>
      <c r="G20" s="23">
        <f>SUM('10901:10912'!G20)</f>
        <v>18789</v>
      </c>
      <c r="H20" s="38">
        <f>SUM('10901:10912'!H20)</f>
        <v>0</v>
      </c>
      <c r="I20" s="23">
        <f>SUM('10901:10912'!I20)</f>
        <v>77719</v>
      </c>
      <c r="J20" s="42" t="s">
        <v>73</v>
      </c>
      <c r="K20" s="15"/>
      <c r="L20" s="15"/>
      <c r="M20" s="15"/>
      <c r="N20" s="17" t="str">
        <f t="shared" si="0"/>
        <v>Y</v>
      </c>
    </row>
    <row r="21" spans="1:14" s="17" customFormat="1" ht="15.75" customHeight="1">
      <c r="A21" s="113" t="s">
        <v>54</v>
      </c>
      <c r="B21" s="113"/>
      <c r="C21" s="23">
        <f>SUM('10901:10912'!C21)</f>
        <v>380939</v>
      </c>
      <c r="D21" s="23">
        <f>SUM('10901:10912'!D21)</f>
        <v>374244</v>
      </c>
      <c r="E21" s="23">
        <f>SUM('10901:10912'!E21)</f>
        <v>6695</v>
      </c>
      <c r="F21" s="23">
        <f>SUM('10901:10912'!F21)</f>
        <v>246521</v>
      </c>
      <c r="G21" s="23">
        <f>SUM('10901:10912'!G21)</f>
        <v>134418</v>
      </c>
      <c r="H21" s="28">
        <f>SUM('10901:10912'!H21)</f>
        <v>138840860</v>
      </c>
      <c r="I21" s="23">
        <f>SUM('10901:10912'!I21)</f>
        <v>170987</v>
      </c>
      <c r="J21" s="42" t="s">
        <v>73</v>
      </c>
      <c r="K21" s="15"/>
      <c r="L21" s="15"/>
      <c r="M21" s="15"/>
      <c r="N21" s="17" t="str">
        <f t="shared" si="0"/>
        <v>Y</v>
      </c>
    </row>
    <row r="22" spans="1:14" s="17" customFormat="1" ht="15.75" customHeight="1">
      <c r="A22" s="113" t="s">
        <v>55</v>
      </c>
      <c r="B22" s="113"/>
      <c r="C22" s="23">
        <f>SUM('10901:10912'!C22)</f>
        <v>6626000</v>
      </c>
      <c r="D22" s="38">
        <f>SUM('10901:10912'!D22)</f>
        <v>0</v>
      </c>
      <c r="E22" s="23">
        <f>SUM('10901:10912'!E22)</f>
        <v>6626000</v>
      </c>
      <c r="F22" s="23">
        <f>SUM('10901:10912'!F22)</f>
        <v>3975600</v>
      </c>
      <c r="G22" s="23">
        <f>SUM('10901:10912'!G22)</f>
        <v>2650400</v>
      </c>
      <c r="H22" s="38">
        <f>SUM('10901:10912'!H22)</f>
        <v>0</v>
      </c>
      <c r="I22" s="23">
        <f>SUM('10901:10912'!I22)</f>
        <v>9796600</v>
      </c>
      <c r="J22" s="42" t="s">
        <v>78</v>
      </c>
      <c r="K22" s="15"/>
      <c r="L22" s="15"/>
      <c r="M22" s="15"/>
      <c r="N22" s="17" t="str">
        <f t="shared" si="0"/>
        <v>Y</v>
      </c>
    </row>
    <row r="23" spans="1:14" s="17" customFormat="1" ht="15.75" customHeight="1">
      <c r="A23" s="113" t="s">
        <v>56</v>
      </c>
      <c r="B23" s="113"/>
      <c r="C23" s="23">
        <f>SUM('10901:10912'!C23)</f>
        <v>1681957</v>
      </c>
      <c r="D23" s="38">
        <f>SUM('10901:10912'!D23)</f>
        <v>0</v>
      </c>
      <c r="E23" s="23">
        <f>SUM('10901:10912'!E23)</f>
        <v>1681957</v>
      </c>
      <c r="F23" s="23">
        <f>SUM('10901:10912'!F23)</f>
        <v>1009174</v>
      </c>
      <c r="G23" s="23">
        <f>SUM('10901:10912'!G23)</f>
        <v>672783</v>
      </c>
      <c r="H23" s="38">
        <f>SUM('10901:10912'!H23)</f>
        <v>0</v>
      </c>
      <c r="I23" s="23">
        <f>SUM('10901:10912'!I23)</f>
        <v>4139869</v>
      </c>
      <c r="J23" s="42" t="s">
        <v>78</v>
      </c>
      <c r="K23" s="15"/>
      <c r="L23" s="15"/>
      <c r="M23" s="15"/>
      <c r="N23" s="17" t="str">
        <f t="shared" si="0"/>
        <v>Y</v>
      </c>
    </row>
    <row r="24" spans="1:14" s="17" customFormat="1" ht="15.75" customHeight="1">
      <c r="A24" s="113" t="s">
        <v>57</v>
      </c>
      <c r="B24" s="113"/>
      <c r="C24" s="23">
        <f>SUM('10901:10912'!C24)</f>
        <v>22046</v>
      </c>
      <c r="D24" s="23">
        <f>SUM('10901:10912'!D24)</f>
        <v>16483</v>
      </c>
      <c r="E24" s="23">
        <f>SUM('10901:10912'!E24)</f>
        <v>5563</v>
      </c>
      <c r="F24" s="23">
        <f>SUM('10901:10912'!F24)</f>
        <v>17318</v>
      </c>
      <c r="G24" s="23">
        <f>SUM('10901:10912'!G24)</f>
        <v>4728</v>
      </c>
      <c r="H24" s="28">
        <f>SUM('10901:10912'!H24)</f>
        <v>1898402</v>
      </c>
      <c r="I24" s="51" t="s">
        <v>85</v>
      </c>
      <c r="J24" s="42" t="s">
        <v>80</v>
      </c>
      <c r="K24" s="15"/>
      <c r="L24" s="15"/>
      <c r="M24" s="15"/>
      <c r="N24" s="17" t="str">
        <f t="shared" si="0"/>
        <v>Y</v>
      </c>
    </row>
    <row r="25" spans="1:14" s="17" customFormat="1" ht="15.75" customHeight="1">
      <c r="A25" s="113" t="s">
        <v>58</v>
      </c>
      <c r="B25" s="113"/>
      <c r="C25" s="23">
        <f>SUM('10901:10912'!C25)</f>
        <v>99355</v>
      </c>
      <c r="D25" s="23">
        <f>SUM('10901:10912'!D25)</f>
        <v>11230</v>
      </c>
      <c r="E25" s="23">
        <f>SUM('10901:10912'!E25)</f>
        <v>88125</v>
      </c>
      <c r="F25" s="23">
        <f>SUM('10901:10912'!F25)</f>
        <v>50433</v>
      </c>
      <c r="G25" s="23">
        <f>SUM('10901:10912'!G25)</f>
        <v>48922</v>
      </c>
      <c r="H25" s="28">
        <f>SUM('10901:10912'!H25)</f>
        <v>338440</v>
      </c>
      <c r="I25" s="23">
        <f>SUM('10901:10912'!I25)</f>
        <v>469364</v>
      </c>
      <c r="J25" s="42" t="s">
        <v>81</v>
      </c>
      <c r="K25" s="15"/>
      <c r="L25" s="15"/>
      <c r="M25" s="15"/>
      <c r="N25" s="17" t="str">
        <f t="shared" si="0"/>
        <v>Y</v>
      </c>
    </row>
    <row r="26" spans="1:14" s="17" customFormat="1" ht="15.75" customHeight="1">
      <c r="A26" s="113" t="s">
        <v>59</v>
      </c>
      <c r="B26" s="113"/>
      <c r="C26" s="23">
        <f>SUM('10901:10912'!C26)</f>
        <v>766205</v>
      </c>
      <c r="D26" s="23">
        <f>SUM('10901:10912'!D26)</f>
        <v>574077</v>
      </c>
      <c r="E26" s="23">
        <f>SUM('10901:10912'!E26)</f>
        <v>192128</v>
      </c>
      <c r="F26" s="23">
        <f>SUM('10901:10912'!F26)</f>
        <v>419032</v>
      </c>
      <c r="G26" s="23">
        <f>SUM('10901:10912'!G26)</f>
        <v>347173</v>
      </c>
      <c r="H26" s="28">
        <f>SUM('10901:10912'!H26)</f>
        <v>69031449</v>
      </c>
      <c r="I26" s="23">
        <f>SUM('10901:10912'!I26)</f>
        <v>928599</v>
      </c>
      <c r="J26" s="45" t="s">
        <v>81</v>
      </c>
      <c r="K26" s="15"/>
      <c r="L26" s="15"/>
      <c r="M26" s="15"/>
      <c r="N26" s="17" t="str">
        <f t="shared" si="0"/>
        <v>Y</v>
      </c>
    </row>
    <row r="27" spans="1:14" s="17" customFormat="1" ht="15.75" customHeight="1">
      <c r="A27" s="113" t="s">
        <v>60</v>
      </c>
      <c r="B27" s="113"/>
      <c r="C27" s="23">
        <f>SUM('10901:10912'!C27)</f>
        <v>37441</v>
      </c>
      <c r="D27" s="38">
        <f>SUM('10901:10912'!D27)</f>
        <v>0</v>
      </c>
      <c r="E27" s="23">
        <f>SUM('10901:10912'!E27)</f>
        <v>37441</v>
      </c>
      <c r="F27" s="23">
        <f>SUM('10901:10912'!F27)</f>
        <v>19765</v>
      </c>
      <c r="G27" s="23">
        <f>SUM('10901:10912'!G27)</f>
        <v>17676</v>
      </c>
      <c r="H27" s="38">
        <f>SUM('10901:10912'!H27)</f>
        <v>0</v>
      </c>
      <c r="I27" s="23">
        <f>SUM('10901:10912'!I27)</f>
        <v>92317</v>
      </c>
      <c r="J27" s="42" t="s">
        <v>81</v>
      </c>
      <c r="K27" s="15"/>
      <c r="L27" s="15"/>
      <c r="M27" s="15"/>
      <c r="N27" s="17" t="str">
        <f t="shared" si="0"/>
        <v>Y</v>
      </c>
    </row>
    <row r="28" spans="1:14" s="17" customFormat="1" ht="15.75" customHeight="1">
      <c r="A28" s="113" t="s">
        <v>61</v>
      </c>
      <c r="B28" s="113"/>
      <c r="C28" s="23">
        <f>SUM('10901:10912'!C28)</f>
        <v>391575</v>
      </c>
      <c r="D28" s="23">
        <f>SUM('10901:10912'!D28)</f>
        <v>263942</v>
      </c>
      <c r="E28" s="23">
        <f>SUM('10901:10912'!E28)</f>
        <v>127633</v>
      </c>
      <c r="F28" s="23">
        <f>SUM('10901:10912'!F28)</f>
        <v>206861</v>
      </c>
      <c r="G28" s="23">
        <f>SUM('10901:10912'!G28)</f>
        <v>184714</v>
      </c>
      <c r="H28" s="28">
        <f>SUM('10901:10912'!H28)</f>
        <v>11294565</v>
      </c>
      <c r="I28" s="23">
        <f>SUM('10901:10912'!I28)</f>
        <v>665323</v>
      </c>
      <c r="J28" s="42" t="s">
        <v>73</v>
      </c>
      <c r="K28" s="15"/>
      <c r="L28" s="15"/>
      <c r="M28" s="15"/>
      <c r="N28" s="17" t="str">
        <f t="shared" si="0"/>
        <v>Y</v>
      </c>
    </row>
    <row r="29" spans="1:14" s="17" customFormat="1" ht="15.75" customHeight="1">
      <c r="A29" s="113" t="s">
        <v>62</v>
      </c>
      <c r="B29" s="113"/>
      <c r="C29" s="38">
        <f>SUM('10901:10912'!C29)</f>
        <v>0</v>
      </c>
      <c r="D29" s="38">
        <f>SUM('10901:10912'!D29)</f>
        <v>0</v>
      </c>
      <c r="E29" s="38">
        <f>SUM('10901:10912'!E29)</f>
        <v>0</v>
      </c>
      <c r="F29" s="38">
        <f>SUM('10901:10912'!F29)</f>
        <v>0</v>
      </c>
      <c r="G29" s="38">
        <f>SUM('10901:10912'!G29)</f>
        <v>0</v>
      </c>
      <c r="H29" s="38">
        <f>SUM('10901:10912'!H29)</f>
        <v>0</v>
      </c>
      <c r="I29" s="23">
        <f>SUM('10901:10912'!I29)</f>
        <v>46098</v>
      </c>
      <c r="J29" s="47" t="s">
        <v>82</v>
      </c>
      <c r="K29" s="15"/>
      <c r="L29" s="15"/>
      <c r="M29" s="15"/>
      <c r="N29" s="17" t="str">
        <f t="shared" si="0"/>
        <v>Y</v>
      </c>
    </row>
    <row r="30" spans="1:13" s="17" customFormat="1" ht="15.75" customHeight="1">
      <c r="A30" s="113" t="s">
        <v>63</v>
      </c>
      <c r="B30" s="113"/>
      <c r="C30" s="23">
        <f>SUM('10901:10912'!C30)</f>
        <v>274104</v>
      </c>
      <c r="D30" s="38">
        <f>SUM('10901:10912'!D30)</f>
        <v>0</v>
      </c>
      <c r="E30" s="23">
        <f>SUM('10901:10912'!E30)</f>
        <v>274104</v>
      </c>
      <c r="F30" s="23">
        <f>SUM('10901:10912'!F30)</f>
        <v>144805</v>
      </c>
      <c r="G30" s="23">
        <f>SUM('10901:10912'!G30)</f>
        <v>129299</v>
      </c>
      <c r="H30" s="38">
        <f>SUM('10901:10912'!H30)</f>
        <v>0</v>
      </c>
      <c r="I30" s="23">
        <f>SUM('10901:10912'!I30)</f>
        <v>465728</v>
      </c>
      <c r="J30" s="42" t="s">
        <v>81</v>
      </c>
      <c r="K30" s="15"/>
      <c r="L30" s="15"/>
      <c r="M30" s="15"/>
    </row>
    <row r="31" spans="1:13" s="17" customFormat="1" ht="15.75" customHeight="1">
      <c r="A31" s="113" t="s">
        <v>64</v>
      </c>
      <c r="B31" s="113"/>
      <c r="C31" s="23">
        <f>SUM('10901:10912'!C31)</f>
        <v>21760</v>
      </c>
      <c r="D31" s="38">
        <f>SUM('10901:10912'!D31)</f>
        <v>0</v>
      </c>
      <c r="E31" s="23">
        <f>SUM('10901:10912'!E31)</f>
        <v>21760</v>
      </c>
      <c r="F31" s="23">
        <f>SUM('10901:10912'!F31)</f>
        <v>11161</v>
      </c>
      <c r="G31" s="23">
        <f>SUM('10901:10912'!G31)</f>
        <v>10599</v>
      </c>
      <c r="H31" s="38">
        <f>SUM('10901:10912'!H31)</f>
        <v>0</v>
      </c>
      <c r="I31" s="23">
        <f>SUM('10901:10912'!I31)</f>
        <v>66839</v>
      </c>
      <c r="J31" s="42" t="s">
        <v>81</v>
      </c>
      <c r="K31" s="15"/>
      <c r="L31" s="15"/>
      <c r="M31" s="15"/>
    </row>
    <row r="32" spans="1:13" s="17" customFormat="1" ht="15.75" customHeight="1">
      <c r="A32" s="113" t="s">
        <v>65</v>
      </c>
      <c r="B32" s="113"/>
      <c r="C32" s="23">
        <f>SUM('10901:10912'!C32)</f>
        <v>313261</v>
      </c>
      <c r="D32" s="38">
        <f>SUM('10901:10912'!D32)</f>
        <v>0</v>
      </c>
      <c r="E32" s="23">
        <f>SUM('10901:10912'!E32)</f>
        <v>313261</v>
      </c>
      <c r="F32" s="23">
        <f>SUM('10901:10912'!F32)</f>
        <v>165489</v>
      </c>
      <c r="G32" s="23">
        <f>SUM('10901:10912'!G32)</f>
        <v>147772</v>
      </c>
      <c r="H32" s="38">
        <f>SUM('10901:10912'!H32)</f>
        <v>0</v>
      </c>
      <c r="I32" s="23">
        <f>SUM('10901:10912'!I32)</f>
        <v>532257</v>
      </c>
      <c r="J32" s="42" t="s">
        <v>81</v>
      </c>
      <c r="K32" s="15"/>
      <c r="L32" s="15"/>
      <c r="M32" s="15"/>
    </row>
    <row r="33" spans="1:14" s="17" customFormat="1" ht="15.75" customHeight="1">
      <c r="A33" s="113" t="s">
        <v>66</v>
      </c>
      <c r="B33" s="113"/>
      <c r="C33" s="23">
        <f>SUM('10901:10912'!C33)</f>
        <v>1018145</v>
      </c>
      <c r="D33" s="23">
        <f>SUM('10901:10912'!D33)</f>
        <v>697460</v>
      </c>
      <c r="E33" s="23">
        <f>SUM('10901:10912'!E33)</f>
        <v>320685</v>
      </c>
      <c r="F33" s="23">
        <f>SUM('10901:10912'!F33)</f>
        <v>557140</v>
      </c>
      <c r="G33" s="23">
        <f>SUM('10901:10912'!G33)</f>
        <v>461005</v>
      </c>
      <c r="H33" s="28">
        <f>SUM('10901:10912'!H33)</f>
        <v>28469630</v>
      </c>
      <c r="I33" s="23">
        <f>SUM('10901:10912'!I33)</f>
        <v>1419887</v>
      </c>
      <c r="J33" s="42" t="s">
        <v>73</v>
      </c>
      <c r="K33" s="15"/>
      <c r="L33" s="15"/>
      <c r="M33" s="15"/>
      <c r="N33" s="17" t="str">
        <f t="shared" si="0"/>
        <v>Y</v>
      </c>
    </row>
    <row r="34" spans="1:12" ht="24.75" customHeight="1">
      <c r="A34" s="3" t="s">
        <v>25</v>
      </c>
      <c r="B34" s="9"/>
      <c r="C34" s="9"/>
      <c r="D34" s="9"/>
      <c r="E34" s="9"/>
      <c r="F34" s="9"/>
      <c r="G34" s="9"/>
      <c r="H34" s="9"/>
      <c r="I34" s="9"/>
      <c r="J34" s="9"/>
      <c r="K34" s="9"/>
      <c r="L34" s="10"/>
    </row>
    <row r="35" spans="1:12" ht="24.75" customHeight="1">
      <c r="A35" s="3" t="s">
        <v>26</v>
      </c>
      <c r="B35" s="9"/>
      <c r="C35" s="9"/>
      <c r="D35" s="9"/>
      <c r="E35" s="9"/>
      <c r="F35" s="9"/>
      <c r="G35" s="9"/>
      <c r="H35" s="9"/>
      <c r="I35" s="9"/>
      <c r="J35" s="9"/>
      <c r="K35" s="11"/>
      <c r="L35" s="11" t="s">
        <v>119</v>
      </c>
    </row>
    <row r="36" spans="1:12" ht="24.75" customHeight="1">
      <c r="A36" s="3" t="s">
        <v>86</v>
      </c>
      <c r="B36" s="9"/>
      <c r="C36" s="9"/>
      <c r="D36" s="9"/>
      <c r="E36" s="9"/>
      <c r="F36" s="9"/>
      <c r="G36" s="9"/>
      <c r="H36" s="9"/>
      <c r="I36" s="9"/>
      <c r="J36" s="9"/>
      <c r="K36" s="9"/>
      <c r="L36" s="9"/>
    </row>
    <row r="37" spans="1:12" ht="19.5">
      <c r="A37" s="9"/>
      <c r="B37" s="9"/>
      <c r="C37" s="9"/>
      <c r="D37" s="9"/>
      <c r="E37" s="9"/>
      <c r="F37" s="9"/>
      <c r="G37" s="9"/>
      <c r="H37" s="9"/>
      <c r="I37" s="9"/>
      <c r="J37" s="9"/>
      <c r="K37" s="5"/>
      <c r="L37" s="5"/>
    </row>
    <row r="38" spans="1:12" s="5" customFormat="1" ht="15.75">
      <c r="A38" s="1" t="s">
        <v>5</v>
      </c>
      <c r="B38" s="1"/>
      <c r="C38" s="1"/>
      <c r="D38" s="24" t="s">
        <v>3</v>
      </c>
      <c r="E38" s="25"/>
      <c r="F38" s="24"/>
      <c r="G38" s="25" t="s">
        <v>18</v>
      </c>
      <c r="H38" s="26"/>
      <c r="I38" s="26"/>
      <c r="J38" s="8" t="s">
        <v>19</v>
      </c>
      <c r="L38" s="1"/>
    </row>
    <row r="39" spans="1:12" s="5" customFormat="1" ht="15.75">
      <c r="A39" s="1"/>
      <c r="B39" s="1"/>
      <c r="C39" s="1"/>
      <c r="D39" s="24"/>
      <c r="E39" s="25"/>
      <c r="F39" s="24"/>
      <c r="G39" s="25"/>
      <c r="H39" s="26"/>
      <c r="I39" s="26"/>
      <c r="J39" s="1"/>
      <c r="K39" s="8"/>
      <c r="L39" s="1"/>
    </row>
    <row r="40" spans="2:12" s="5" customFormat="1" ht="15.75">
      <c r="B40" s="1"/>
      <c r="C40" s="1"/>
      <c r="D40" s="2" t="s">
        <v>3</v>
      </c>
      <c r="E40" s="1"/>
      <c r="G40" s="1" t="s">
        <v>4</v>
      </c>
      <c r="H40" s="1"/>
      <c r="J40" s="1"/>
      <c r="K40" s="1"/>
      <c r="L40" s="1"/>
    </row>
    <row r="41" spans="1:12" ht="19.5">
      <c r="A41" s="1"/>
      <c r="B41" s="1"/>
      <c r="C41" s="1"/>
      <c r="E41" s="9"/>
      <c r="G41" s="9"/>
      <c r="H41" s="18"/>
      <c r="I41" s="1"/>
      <c r="J41" s="1"/>
      <c r="K41" s="1"/>
      <c r="L41" s="1"/>
    </row>
  </sheetData>
  <sheetProtection/>
  <mergeCells count="35">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30:B30"/>
    <mergeCell ref="A31:B31"/>
    <mergeCell ref="A32:B32"/>
    <mergeCell ref="A22:B22"/>
    <mergeCell ref="A33:B33"/>
    <mergeCell ref="A14:B14"/>
    <mergeCell ref="A15:B15"/>
    <mergeCell ref="A16:B16"/>
    <mergeCell ref="A17:B17"/>
    <mergeCell ref="A18:B18"/>
  </mergeCells>
  <conditionalFormatting sqref="N1:N65536">
    <cfRule type="cellIs" priority="1" dxfId="14" operator="equal" stopIfTrue="1">
      <formula>"N"</formula>
    </cfRule>
  </conditionalFormatting>
  <printOptions horizontalCentered="1"/>
  <pageMargins left="0.2362204724409449" right="0.03937007874015748" top="0.7480314960629921" bottom="0.7480314960629921" header="0.31496062992125984" footer="0.31496062992125984"/>
  <pageSetup fitToHeight="1" fitToWidth="1" horizontalDpi="600" verticalDpi="600" orientation="landscape" paperSize="8"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32" activePane="bottomLeft" state="frozen"/>
      <selection pane="topLeft" activeCell="F8" sqref="F8:G8"/>
      <selection pane="bottomLeft" activeCell="H9" sqref="H9:H33"/>
    </sheetView>
  </sheetViews>
  <sheetFormatPr defaultColWidth="10.00390625" defaultRowHeight="16.5"/>
  <cols>
    <col min="1" max="1" width="11.75390625" style="59" customWidth="1"/>
    <col min="2" max="2" width="11.25390625" style="59" customWidth="1"/>
    <col min="3" max="3" width="18.37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37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101</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50">
        <f aca="true" t="shared" si="0" ref="C8:I8">SUM(C9:C33)</f>
        <v>1380152</v>
      </c>
      <c r="D8" s="50">
        <f t="shared" si="0"/>
        <v>297903</v>
      </c>
      <c r="E8" s="50">
        <f t="shared" si="0"/>
        <v>1082249</v>
      </c>
      <c r="F8" s="50">
        <f t="shared" si="0"/>
        <v>800060</v>
      </c>
      <c r="G8" s="50">
        <f t="shared" si="0"/>
        <v>580092</v>
      </c>
      <c r="H8" s="36">
        <f t="shared" si="0"/>
        <v>22132368</v>
      </c>
      <c r="I8" s="92">
        <f t="shared" si="0"/>
        <v>2628438</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50">
        <v>1796</v>
      </c>
      <c r="D9" s="50">
        <v>1777</v>
      </c>
      <c r="E9" s="50">
        <v>19</v>
      </c>
      <c r="F9" s="50">
        <v>1088</v>
      </c>
      <c r="G9" s="50">
        <v>708</v>
      </c>
      <c r="H9" s="36">
        <v>146600</v>
      </c>
      <c r="I9" s="27">
        <v>7007</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54764</v>
      </c>
      <c r="D10" s="50">
        <v>50450</v>
      </c>
      <c r="E10" s="50">
        <v>4314</v>
      </c>
      <c r="F10" s="50">
        <v>34951</v>
      </c>
      <c r="G10" s="50">
        <v>19813</v>
      </c>
      <c r="H10" s="36">
        <v>1262975</v>
      </c>
      <c r="I10" s="27">
        <v>107791</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50">
        <v>21601</v>
      </c>
      <c r="D11" s="38">
        <v>0</v>
      </c>
      <c r="E11" s="50">
        <v>21601</v>
      </c>
      <c r="F11" s="50">
        <v>16054</v>
      </c>
      <c r="G11" s="50">
        <v>5547</v>
      </c>
      <c r="H11" s="38">
        <v>0</v>
      </c>
      <c r="I11" s="27">
        <v>66637</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50">
        <v>22649</v>
      </c>
      <c r="D12" s="38">
        <v>0</v>
      </c>
      <c r="E12" s="50">
        <v>22649</v>
      </c>
      <c r="F12" s="50">
        <v>10820</v>
      </c>
      <c r="G12" s="50">
        <v>11829</v>
      </c>
      <c r="H12" s="38">
        <v>0</v>
      </c>
      <c r="I12" s="23">
        <v>23745</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50">
        <v>9593</v>
      </c>
      <c r="D13" s="50">
        <v>6197</v>
      </c>
      <c r="E13" s="50">
        <v>3396</v>
      </c>
      <c r="F13" s="50">
        <v>5251</v>
      </c>
      <c r="G13" s="50">
        <v>4342</v>
      </c>
      <c r="H13" s="36">
        <v>226805</v>
      </c>
      <c r="I13" s="29">
        <v>27071</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50">
        <v>14916</v>
      </c>
      <c r="D14" s="50">
        <v>13777</v>
      </c>
      <c r="E14" s="50">
        <v>1139</v>
      </c>
      <c r="F14" s="50">
        <v>7500</v>
      </c>
      <c r="G14" s="50">
        <v>7416</v>
      </c>
      <c r="H14" s="36">
        <v>939945</v>
      </c>
      <c r="I14" s="29">
        <v>20999</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50">
        <v>29584</v>
      </c>
      <c r="D15" s="50">
        <v>29069</v>
      </c>
      <c r="E15" s="50">
        <v>515</v>
      </c>
      <c r="F15" s="50">
        <v>25660</v>
      </c>
      <c r="G15" s="50">
        <v>3924</v>
      </c>
      <c r="H15" s="36">
        <v>1758348</v>
      </c>
      <c r="I15" s="29">
        <v>28290</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50">
        <v>64485</v>
      </c>
      <c r="D16" s="38">
        <v>0</v>
      </c>
      <c r="E16" s="50">
        <v>64485</v>
      </c>
      <c r="F16" s="50">
        <v>21749</v>
      </c>
      <c r="G16" s="50">
        <v>42736</v>
      </c>
      <c r="H16" s="38">
        <v>0</v>
      </c>
      <c r="I16" s="29">
        <v>198813</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50">
        <v>31341</v>
      </c>
      <c r="D17" s="50">
        <v>16394</v>
      </c>
      <c r="E17" s="50">
        <v>14947</v>
      </c>
      <c r="F17" s="50">
        <v>18166</v>
      </c>
      <c r="G17" s="50">
        <v>13175</v>
      </c>
      <c r="H17" s="36">
        <v>960660</v>
      </c>
      <c r="I17" s="23">
        <v>36529</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50">
        <v>3678</v>
      </c>
      <c r="D18" s="50">
        <v>2633</v>
      </c>
      <c r="E18" s="50">
        <v>1045</v>
      </c>
      <c r="F18" s="50">
        <v>2429</v>
      </c>
      <c r="G18" s="50">
        <v>1249</v>
      </c>
      <c r="H18" s="36">
        <v>866850</v>
      </c>
      <c r="I18" s="29">
        <v>14635</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50">
        <v>39472</v>
      </c>
      <c r="D19" s="50">
        <v>22606</v>
      </c>
      <c r="E19" s="50">
        <v>16866</v>
      </c>
      <c r="F19" s="50">
        <v>33808</v>
      </c>
      <c r="G19" s="50">
        <v>5664</v>
      </c>
      <c r="H19" s="36">
        <v>2712790</v>
      </c>
      <c r="I19" s="27">
        <v>49639</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50">
        <v>2872</v>
      </c>
      <c r="D20" s="38">
        <v>0</v>
      </c>
      <c r="E20" s="50">
        <v>2872</v>
      </c>
      <c r="F20" s="50">
        <v>1668</v>
      </c>
      <c r="G20" s="50">
        <v>1204</v>
      </c>
      <c r="H20" s="38">
        <v>0</v>
      </c>
      <c r="I20" s="23">
        <v>9436</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50">
        <v>12522</v>
      </c>
      <c r="D21" s="50">
        <v>12416</v>
      </c>
      <c r="E21" s="50">
        <v>106</v>
      </c>
      <c r="F21" s="50">
        <v>8926</v>
      </c>
      <c r="G21" s="50">
        <v>3596</v>
      </c>
      <c r="H21" s="36">
        <v>4805520</v>
      </c>
      <c r="I21" s="23">
        <v>25687</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98" t="s">
        <v>55</v>
      </c>
      <c r="B22" s="98"/>
      <c r="C22" s="50">
        <v>680000</v>
      </c>
      <c r="D22" s="38">
        <v>0</v>
      </c>
      <c r="E22" s="50">
        <v>680000</v>
      </c>
      <c r="F22" s="50">
        <v>408000</v>
      </c>
      <c r="G22" s="50">
        <v>272000</v>
      </c>
      <c r="H22" s="38">
        <v>0</v>
      </c>
      <c r="I22" s="29">
        <v>905000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98" t="s">
        <v>56</v>
      </c>
      <c r="B23" s="98"/>
      <c r="C23" s="50">
        <v>104050</v>
      </c>
      <c r="D23" s="38">
        <v>0</v>
      </c>
      <c r="E23" s="50">
        <v>104050</v>
      </c>
      <c r="F23" s="50">
        <v>62430</v>
      </c>
      <c r="G23" s="50">
        <v>41620</v>
      </c>
      <c r="H23" s="38">
        <v>0</v>
      </c>
      <c r="I23" s="23">
        <v>568118</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98" t="s">
        <v>57</v>
      </c>
      <c r="B24" s="98"/>
      <c r="C24" s="50" t="s">
        <v>79</v>
      </c>
      <c r="D24" s="44" t="s">
        <v>79</v>
      </c>
      <c r="E24" s="44" t="s">
        <v>79</v>
      </c>
      <c r="F24" s="44" t="s">
        <v>79</v>
      </c>
      <c r="G24" s="44" t="s">
        <v>79</v>
      </c>
      <c r="H24" s="44" t="s">
        <v>79</v>
      </c>
      <c r="I24" s="29" t="s">
        <v>85</v>
      </c>
      <c r="J24" s="71" t="s">
        <v>80</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50">
        <v>13445</v>
      </c>
      <c r="D25" s="50">
        <v>3471</v>
      </c>
      <c r="E25" s="50">
        <v>9974</v>
      </c>
      <c r="F25" s="50">
        <v>6596</v>
      </c>
      <c r="G25" s="50">
        <v>6849</v>
      </c>
      <c r="H25" s="36">
        <v>117060</v>
      </c>
      <c r="I25" s="27">
        <v>37518</v>
      </c>
      <c r="J25" s="71" t="s">
        <v>81</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98" t="s">
        <v>59</v>
      </c>
      <c r="B26" s="98"/>
      <c r="C26" s="50">
        <v>51206</v>
      </c>
      <c r="D26" s="50">
        <v>40139</v>
      </c>
      <c r="E26" s="50">
        <v>11067</v>
      </c>
      <c r="F26" s="50">
        <v>25911</v>
      </c>
      <c r="G26" s="50">
        <v>25295</v>
      </c>
      <c r="H26" s="36">
        <v>4137380</v>
      </c>
      <c r="I26" s="27">
        <v>97898</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98" t="s">
        <v>60</v>
      </c>
      <c r="B27" s="98"/>
      <c r="C27" s="50">
        <v>12845</v>
      </c>
      <c r="D27" s="46">
        <v>0</v>
      </c>
      <c r="E27" s="50">
        <v>12845</v>
      </c>
      <c r="F27" s="50">
        <v>5609</v>
      </c>
      <c r="G27" s="50">
        <v>7236</v>
      </c>
      <c r="H27" s="46">
        <v>0</v>
      </c>
      <c r="I27" s="27">
        <v>16917</v>
      </c>
      <c r="J27" s="71" t="s">
        <v>81</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98" t="s">
        <v>61</v>
      </c>
      <c r="B28" s="98"/>
      <c r="C28" s="50">
        <v>43555</v>
      </c>
      <c r="D28" s="50">
        <v>31526</v>
      </c>
      <c r="E28" s="50">
        <v>12029</v>
      </c>
      <c r="F28" s="50">
        <v>20761</v>
      </c>
      <c r="G28" s="50">
        <v>22794</v>
      </c>
      <c r="H28" s="36">
        <v>1409700</v>
      </c>
      <c r="I28" s="27">
        <v>74236</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98" t="s">
        <v>62</v>
      </c>
      <c r="B29" s="98"/>
      <c r="C29" s="50" t="s">
        <v>79</v>
      </c>
      <c r="D29" s="44" t="s">
        <v>79</v>
      </c>
      <c r="E29" s="44" t="s">
        <v>79</v>
      </c>
      <c r="F29" s="49" t="s">
        <v>79</v>
      </c>
      <c r="G29" s="44" t="s">
        <v>79</v>
      </c>
      <c r="H29" s="44" t="s">
        <v>79</v>
      </c>
      <c r="I29" s="29">
        <v>23049</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98" t="s">
        <v>63</v>
      </c>
      <c r="B30" s="98"/>
      <c r="C30" s="50">
        <v>30489</v>
      </c>
      <c r="D30" s="38">
        <v>0</v>
      </c>
      <c r="E30" s="50">
        <v>30489</v>
      </c>
      <c r="F30" s="50">
        <v>14533</v>
      </c>
      <c r="G30" s="50">
        <v>15956</v>
      </c>
      <c r="H30" s="38">
        <v>0</v>
      </c>
      <c r="I30" s="23">
        <v>51965</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98" t="s">
        <v>64</v>
      </c>
      <c r="B31" s="98"/>
      <c r="C31" s="50">
        <v>6191</v>
      </c>
      <c r="D31" s="38">
        <v>0</v>
      </c>
      <c r="E31" s="50">
        <v>6191</v>
      </c>
      <c r="F31" s="52">
        <v>2725</v>
      </c>
      <c r="G31" s="52">
        <v>3466</v>
      </c>
      <c r="H31" s="38">
        <v>0</v>
      </c>
      <c r="I31" s="23">
        <v>6262</v>
      </c>
      <c r="J31" s="71" t="s">
        <v>81</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98" t="s">
        <v>65</v>
      </c>
      <c r="B32" s="98"/>
      <c r="C32" s="50">
        <v>34844</v>
      </c>
      <c r="D32" s="38">
        <v>0</v>
      </c>
      <c r="E32" s="50">
        <v>34844</v>
      </c>
      <c r="F32" s="50">
        <v>16609</v>
      </c>
      <c r="G32" s="83">
        <v>18235</v>
      </c>
      <c r="H32" s="38">
        <v>0</v>
      </c>
      <c r="I32" s="23">
        <v>59389</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98" t="s">
        <v>66</v>
      </c>
      <c r="B33" s="98"/>
      <c r="C33" s="50">
        <v>94254</v>
      </c>
      <c r="D33" s="50">
        <v>67448</v>
      </c>
      <c r="E33" s="50">
        <v>26806</v>
      </c>
      <c r="F33" s="83">
        <v>48816</v>
      </c>
      <c r="G33" s="83">
        <v>45438</v>
      </c>
      <c r="H33" s="36">
        <v>2787735</v>
      </c>
      <c r="I33" s="23">
        <v>171807</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102</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A32:B32"/>
    <mergeCell ref="A33:B33"/>
    <mergeCell ref="A22:B22"/>
    <mergeCell ref="A30:B30"/>
    <mergeCell ref="A14:B14"/>
    <mergeCell ref="A15:B15"/>
    <mergeCell ref="A16:B16"/>
    <mergeCell ref="A17:B17"/>
    <mergeCell ref="A18:B18"/>
    <mergeCell ref="A31:B31"/>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32" activePane="bottomLeft" state="frozen"/>
      <selection pane="topLeft" activeCell="F8" sqref="F8:G8"/>
      <selection pane="bottomLeft" activeCell="H9" sqref="H9:H33"/>
    </sheetView>
  </sheetViews>
  <sheetFormatPr defaultColWidth="10.00390625" defaultRowHeight="16.5"/>
  <cols>
    <col min="1" max="1" width="11.75390625" style="59" customWidth="1"/>
    <col min="2" max="2" width="11.25390625" style="59" customWidth="1"/>
    <col min="3" max="3" width="18.37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37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103</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602693</v>
      </c>
      <c r="D8" s="50">
        <f t="shared" si="0"/>
        <v>194322</v>
      </c>
      <c r="E8" s="50">
        <f t="shared" si="0"/>
        <v>408371</v>
      </c>
      <c r="F8" s="50">
        <f t="shared" si="0"/>
        <v>360096</v>
      </c>
      <c r="G8" s="50">
        <f t="shared" si="0"/>
        <v>242597</v>
      </c>
      <c r="H8" s="36">
        <f t="shared" si="0"/>
        <v>16518690</v>
      </c>
      <c r="I8" s="50">
        <f t="shared" si="0"/>
        <v>2025719</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1034</v>
      </c>
      <c r="D9" s="50">
        <v>922</v>
      </c>
      <c r="E9" s="50">
        <v>112</v>
      </c>
      <c r="F9" s="50">
        <v>783</v>
      </c>
      <c r="G9" s="50">
        <v>251</v>
      </c>
      <c r="H9" s="36">
        <v>82880</v>
      </c>
      <c r="I9" s="50">
        <v>3023</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67">
        <v>30681</v>
      </c>
      <c r="D10" s="50">
        <v>28663</v>
      </c>
      <c r="E10" s="50">
        <v>2018</v>
      </c>
      <c r="F10" s="50">
        <v>19992</v>
      </c>
      <c r="G10" s="50">
        <v>10689</v>
      </c>
      <c r="H10" s="36">
        <v>715700</v>
      </c>
      <c r="I10" s="50">
        <v>57149</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16444</v>
      </c>
      <c r="D11" s="38">
        <v>0</v>
      </c>
      <c r="E11" s="50">
        <v>16444</v>
      </c>
      <c r="F11" s="50">
        <v>12785</v>
      </c>
      <c r="G11" s="50">
        <v>3659</v>
      </c>
      <c r="H11" s="38">
        <v>0</v>
      </c>
      <c r="I11" s="50">
        <v>37599</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7">
        <v>7526</v>
      </c>
      <c r="D12" s="38">
        <v>0</v>
      </c>
      <c r="E12" s="50">
        <v>7526</v>
      </c>
      <c r="F12" s="50">
        <v>4211</v>
      </c>
      <c r="G12" s="50">
        <v>3315</v>
      </c>
      <c r="H12" s="38">
        <v>0</v>
      </c>
      <c r="I12" s="50">
        <v>20757</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13666</v>
      </c>
      <c r="D13" s="50">
        <v>10937</v>
      </c>
      <c r="E13" s="50">
        <v>2729</v>
      </c>
      <c r="F13" s="50">
        <v>9673</v>
      </c>
      <c r="G13" s="50">
        <v>3993</v>
      </c>
      <c r="H13" s="69">
        <v>323188</v>
      </c>
      <c r="I13" s="50">
        <v>23546</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40278</v>
      </c>
      <c r="D14" s="50">
        <v>38012</v>
      </c>
      <c r="E14" s="50">
        <v>2266</v>
      </c>
      <c r="F14" s="50">
        <v>27161</v>
      </c>
      <c r="G14" s="50">
        <v>13117</v>
      </c>
      <c r="H14" s="36">
        <v>2196175</v>
      </c>
      <c r="I14" s="50">
        <v>20963</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18071</v>
      </c>
      <c r="D15" s="50">
        <v>17850</v>
      </c>
      <c r="E15" s="50">
        <v>221</v>
      </c>
      <c r="F15" s="50">
        <v>12726</v>
      </c>
      <c r="G15" s="50">
        <v>5345</v>
      </c>
      <c r="H15" s="36">
        <v>1141362</v>
      </c>
      <c r="I15" s="50">
        <v>18948</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56659</v>
      </c>
      <c r="D16" s="38">
        <v>0</v>
      </c>
      <c r="E16" s="50">
        <v>56659</v>
      </c>
      <c r="F16" s="50">
        <v>25450</v>
      </c>
      <c r="G16" s="50">
        <v>31209</v>
      </c>
      <c r="H16" s="38">
        <v>0</v>
      </c>
      <c r="I16" s="50">
        <v>107315</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35336</v>
      </c>
      <c r="D17" s="50">
        <v>15843</v>
      </c>
      <c r="E17" s="50">
        <v>19493</v>
      </c>
      <c r="F17" s="50">
        <v>19886</v>
      </c>
      <c r="G17" s="50">
        <v>15450</v>
      </c>
      <c r="H17" s="36">
        <v>922390</v>
      </c>
      <c r="I17" s="50">
        <v>25791</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1836</v>
      </c>
      <c r="D18" s="50">
        <v>1535</v>
      </c>
      <c r="E18" s="50">
        <v>301</v>
      </c>
      <c r="F18" s="50">
        <v>1156</v>
      </c>
      <c r="G18" s="50">
        <v>680</v>
      </c>
      <c r="H18" s="36">
        <v>484235</v>
      </c>
      <c r="I18" s="50">
        <v>10809</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11306</v>
      </c>
      <c r="D19" s="50">
        <v>6370</v>
      </c>
      <c r="E19" s="50">
        <v>4936</v>
      </c>
      <c r="F19" s="50">
        <v>9741</v>
      </c>
      <c r="G19" s="50">
        <v>1565</v>
      </c>
      <c r="H19" s="36">
        <v>1206590</v>
      </c>
      <c r="I19" s="50">
        <v>31976</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1452</v>
      </c>
      <c r="D20" s="38">
        <v>0</v>
      </c>
      <c r="E20" s="50">
        <v>1452</v>
      </c>
      <c r="F20" s="50">
        <v>1040</v>
      </c>
      <c r="G20" s="50">
        <v>412</v>
      </c>
      <c r="H20" s="38">
        <v>0</v>
      </c>
      <c r="I20" s="50">
        <v>8689</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15163</v>
      </c>
      <c r="D21" s="50">
        <v>13881</v>
      </c>
      <c r="E21" s="50">
        <v>1282</v>
      </c>
      <c r="F21" s="50">
        <v>8678</v>
      </c>
      <c r="G21" s="50">
        <v>6485</v>
      </c>
      <c r="H21" s="36">
        <v>5639810</v>
      </c>
      <c r="I21" s="50">
        <v>16378</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98" t="s">
        <v>55</v>
      </c>
      <c r="B22" s="98"/>
      <c r="C22" s="67">
        <v>200000</v>
      </c>
      <c r="D22" s="38">
        <v>0</v>
      </c>
      <c r="E22" s="50">
        <v>200000</v>
      </c>
      <c r="F22" s="50">
        <v>120000</v>
      </c>
      <c r="G22" s="50">
        <v>80000</v>
      </c>
      <c r="H22" s="38">
        <v>0</v>
      </c>
      <c r="I22" s="50">
        <v>800000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98" t="s">
        <v>56</v>
      </c>
      <c r="B23" s="98"/>
      <c r="C23" s="67">
        <v>12480</v>
      </c>
      <c r="D23" s="38">
        <v>0</v>
      </c>
      <c r="E23" s="50">
        <v>12480</v>
      </c>
      <c r="F23" s="50">
        <v>7488</v>
      </c>
      <c r="G23" s="50">
        <v>4992</v>
      </c>
      <c r="H23" s="38">
        <v>0</v>
      </c>
      <c r="I23" s="50">
        <v>465681</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98" t="s">
        <v>57</v>
      </c>
      <c r="B24" s="98"/>
      <c r="C24" s="50" t="s">
        <v>79</v>
      </c>
      <c r="D24" s="44" t="s">
        <v>79</v>
      </c>
      <c r="E24" s="44" t="s">
        <v>79</v>
      </c>
      <c r="F24" s="44" t="s">
        <v>79</v>
      </c>
      <c r="G24" s="44" t="s">
        <v>79</v>
      </c>
      <c r="H24" s="44" t="s">
        <v>79</v>
      </c>
      <c r="I24" s="29" t="s">
        <v>85</v>
      </c>
      <c r="J24" s="71" t="s">
        <v>80</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9784</v>
      </c>
      <c r="D25" s="50">
        <v>1543</v>
      </c>
      <c r="E25" s="50">
        <v>8241</v>
      </c>
      <c r="F25" s="50">
        <v>4757</v>
      </c>
      <c r="G25" s="50">
        <v>5027</v>
      </c>
      <c r="H25" s="36">
        <v>51010</v>
      </c>
      <c r="I25" s="50">
        <v>38731</v>
      </c>
      <c r="J25" s="71" t="s">
        <v>81</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98" t="s">
        <v>59</v>
      </c>
      <c r="B26" s="98"/>
      <c r="C26" s="67">
        <v>24246</v>
      </c>
      <c r="D26" s="50">
        <v>18411</v>
      </c>
      <c r="E26" s="50">
        <v>5835</v>
      </c>
      <c r="F26" s="50">
        <v>14395</v>
      </c>
      <c r="G26" s="50">
        <v>9851</v>
      </c>
      <c r="H26" s="36">
        <v>1961240</v>
      </c>
      <c r="I26" s="50">
        <v>63937</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98" t="s">
        <v>60</v>
      </c>
      <c r="B27" s="98"/>
      <c r="C27" s="67">
        <v>4613</v>
      </c>
      <c r="D27" s="46">
        <v>0</v>
      </c>
      <c r="E27" s="50">
        <v>4613</v>
      </c>
      <c r="F27" s="50">
        <v>2075</v>
      </c>
      <c r="G27" s="50">
        <v>2538</v>
      </c>
      <c r="H27" s="46">
        <v>0</v>
      </c>
      <c r="I27" s="50">
        <v>8170</v>
      </c>
      <c r="J27" s="71" t="s">
        <v>81</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98" t="s">
        <v>61</v>
      </c>
      <c r="B28" s="98"/>
      <c r="C28" s="67">
        <v>18892</v>
      </c>
      <c r="D28" s="50">
        <v>11063</v>
      </c>
      <c r="E28" s="50">
        <v>7829</v>
      </c>
      <c r="F28" s="50">
        <v>10412</v>
      </c>
      <c r="G28" s="50">
        <v>8480</v>
      </c>
      <c r="H28" s="36">
        <v>477300</v>
      </c>
      <c r="I28" s="50">
        <v>55095</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98" t="s">
        <v>62</v>
      </c>
      <c r="B29" s="98"/>
      <c r="C29" s="50" t="s">
        <v>79</v>
      </c>
      <c r="D29" s="50" t="s">
        <v>79</v>
      </c>
      <c r="E29" s="44" t="s">
        <v>79</v>
      </c>
      <c r="F29" s="49" t="s">
        <v>79</v>
      </c>
      <c r="G29" s="44" t="s">
        <v>79</v>
      </c>
      <c r="H29" s="44" t="s">
        <v>79</v>
      </c>
      <c r="I29" s="31" t="s">
        <v>85</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98" t="s">
        <v>63</v>
      </c>
      <c r="B30" s="98"/>
      <c r="C30" s="67">
        <v>13224</v>
      </c>
      <c r="D30" s="38">
        <v>0</v>
      </c>
      <c r="E30" s="50">
        <v>13224</v>
      </c>
      <c r="F30" s="50">
        <v>7288</v>
      </c>
      <c r="G30" s="50">
        <v>5936</v>
      </c>
      <c r="H30" s="38">
        <v>0</v>
      </c>
      <c r="I30" s="50">
        <v>38567</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98" t="s">
        <v>64</v>
      </c>
      <c r="B31" s="98"/>
      <c r="C31" s="67">
        <v>4908</v>
      </c>
      <c r="D31" s="38">
        <v>0</v>
      </c>
      <c r="E31" s="50">
        <v>4908</v>
      </c>
      <c r="F31" s="50">
        <v>2213</v>
      </c>
      <c r="G31" s="50">
        <v>2695</v>
      </c>
      <c r="H31" s="38">
        <v>0</v>
      </c>
      <c r="I31" s="50">
        <v>5363</v>
      </c>
      <c r="J31" s="71" t="s">
        <v>81</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98" t="s">
        <v>65</v>
      </c>
      <c r="B32" s="98"/>
      <c r="C32" s="67">
        <v>15114</v>
      </c>
      <c r="D32" s="38">
        <v>0</v>
      </c>
      <c r="E32" s="50">
        <v>15114</v>
      </c>
      <c r="F32" s="50">
        <v>8330</v>
      </c>
      <c r="G32" s="83">
        <v>6784</v>
      </c>
      <c r="H32" s="38">
        <v>0</v>
      </c>
      <c r="I32" s="50">
        <v>44076</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98" t="s">
        <v>66</v>
      </c>
      <c r="B33" s="98"/>
      <c r="C33" s="67">
        <v>49980</v>
      </c>
      <c r="D33" s="50">
        <v>29292</v>
      </c>
      <c r="E33" s="50">
        <v>20688</v>
      </c>
      <c r="F33" s="83">
        <v>29856</v>
      </c>
      <c r="G33" s="83">
        <v>20124</v>
      </c>
      <c r="H33" s="36">
        <v>1316810</v>
      </c>
      <c r="I33" s="50">
        <v>123156</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104</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A32:B32"/>
    <mergeCell ref="A33:B33"/>
    <mergeCell ref="A22:B22"/>
    <mergeCell ref="A30:B30"/>
    <mergeCell ref="A14:B14"/>
    <mergeCell ref="A15:B15"/>
    <mergeCell ref="A16:B16"/>
    <mergeCell ref="A17:B17"/>
    <mergeCell ref="A18:B18"/>
    <mergeCell ref="A31:B31"/>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32" activePane="bottomLeft" state="frozen"/>
      <selection pane="topLeft" activeCell="F8" sqref="F8:G8"/>
      <selection pane="bottomLeft" activeCell="H14" sqref="H14"/>
    </sheetView>
  </sheetViews>
  <sheetFormatPr defaultColWidth="10.00390625" defaultRowHeight="16.5"/>
  <cols>
    <col min="1" max="1" width="11.75390625" style="59" customWidth="1"/>
    <col min="2" max="2" width="11.25390625" style="59" customWidth="1"/>
    <col min="3" max="3" width="18.37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37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105</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482158</v>
      </c>
      <c r="D8" s="50">
        <f t="shared" si="0"/>
        <v>147210</v>
      </c>
      <c r="E8" s="50">
        <f t="shared" si="0"/>
        <v>334948</v>
      </c>
      <c r="F8" s="50">
        <f t="shared" si="0"/>
        <v>307435</v>
      </c>
      <c r="G8" s="50">
        <f t="shared" si="0"/>
        <v>174723</v>
      </c>
      <c r="H8" s="36">
        <f t="shared" si="0"/>
        <v>14911039</v>
      </c>
      <c r="I8" s="50">
        <f t="shared" si="0"/>
        <v>1871543</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955</v>
      </c>
      <c r="D9" s="50">
        <v>863</v>
      </c>
      <c r="E9" s="50">
        <v>92</v>
      </c>
      <c r="F9" s="50">
        <v>478</v>
      </c>
      <c r="G9" s="50">
        <v>477</v>
      </c>
      <c r="H9" s="36">
        <v>69270</v>
      </c>
      <c r="I9" s="50">
        <v>2612</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67">
        <v>30796</v>
      </c>
      <c r="D10" s="50">
        <v>27684</v>
      </c>
      <c r="E10" s="50">
        <v>3112</v>
      </c>
      <c r="F10" s="50">
        <v>21604</v>
      </c>
      <c r="G10" s="50">
        <v>9192</v>
      </c>
      <c r="H10" s="36">
        <v>695750</v>
      </c>
      <c r="I10" s="50">
        <v>53383</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17187</v>
      </c>
      <c r="D11" s="38">
        <v>0</v>
      </c>
      <c r="E11" s="50">
        <v>17187</v>
      </c>
      <c r="F11" s="50">
        <v>12411</v>
      </c>
      <c r="G11" s="50">
        <v>4776</v>
      </c>
      <c r="H11" s="38">
        <v>0</v>
      </c>
      <c r="I11" s="50">
        <v>36513</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7">
        <v>10051</v>
      </c>
      <c r="D12" s="38">
        <v>0</v>
      </c>
      <c r="E12" s="50">
        <v>10051</v>
      </c>
      <c r="F12" s="50">
        <v>6646</v>
      </c>
      <c r="G12" s="50">
        <v>3405</v>
      </c>
      <c r="H12" s="38">
        <v>0</v>
      </c>
      <c r="I12" s="50">
        <v>20550</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7745</v>
      </c>
      <c r="D13" s="50">
        <v>6243</v>
      </c>
      <c r="E13" s="50">
        <v>1502</v>
      </c>
      <c r="F13" s="50">
        <v>6358</v>
      </c>
      <c r="G13" s="50">
        <v>1387</v>
      </c>
      <c r="H13" s="69">
        <v>338195</v>
      </c>
      <c r="I13" s="50">
        <v>28142</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21778</v>
      </c>
      <c r="D14" s="50">
        <v>17150</v>
      </c>
      <c r="E14" s="50">
        <v>4628</v>
      </c>
      <c r="F14" s="50">
        <v>17449</v>
      </c>
      <c r="G14" s="50">
        <v>4329</v>
      </c>
      <c r="H14" s="36">
        <v>996625</v>
      </c>
      <c r="I14" s="50">
        <v>19226</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18609</v>
      </c>
      <c r="D15" s="50">
        <v>17354</v>
      </c>
      <c r="E15" s="50">
        <v>1255</v>
      </c>
      <c r="F15" s="50">
        <v>10376</v>
      </c>
      <c r="G15" s="50">
        <v>8233</v>
      </c>
      <c r="H15" s="36">
        <v>1312919</v>
      </c>
      <c r="I15" s="50">
        <v>19358</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79367</v>
      </c>
      <c r="D16" s="38">
        <v>0</v>
      </c>
      <c r="E16" s="50">
        <v>79367</v>
      </c>
      <c r="F16" s="50">
        <v>42145</v>
      </c>
      <c r="G16" s="50">
        <v>37222</v>
      </c>
      <c r="H16" s="38">
        <v>0</v>
      </c>
      <c r="I16" s="50">
        <v>57423</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29758</v>
      </c>
      <c r="D17" s="50">
        <v>11659</v>
      </c>
      <c r="E17" s="50">
        <v>18099</v>
      </c>
      <c r="F17" s="50">
        <v>17987</v>
      </c>
      <c r="G17" s="50">
        <v>11771</v>
      </c>
      <c r="H17" s="36">
        <v>761090</v>
      </c>
      <c r="I17" s="50">
        <v>26608</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2105</v>
      </c>
      <c r="D18" s="50">
        <v>1817</v>
      </c>
      <c r="E18" s="50">
        <v>288</v>
      </c>
      <c r="F18" s="50">
        <v>1517</v>
      </c>
      <c r="G18" s="50">
        <v>588</v>
      </c>
      <c r="H18" s="36">
        <v>631850</v>
      </c>
      <c r="I18" s="50">
        <v>9667</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7734</v>
      </c>
      <c r="D19" s="50">
        <v>4992</v>
      </c>
      <c r="E19" s="50">
        <v>2742</v>
      </c>
      <c r="F19" s="50">
        <v>6459</v>
      </c>
      <c r="G19" s="50">
        <v>1275</v>
      </c>
      <c r="H19" s="36">
        <v>910130</v>
      </c>
      <c r="I19" s="50">
        <v>31614</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1061</v>
      </c>
      <c r="D20" s="38">
        <v>0</v>
      </c>
      <c r="E20" s="50">
        <v>1061</v>
      </c>
      <c r="F20" s="50">
        <v>971</v>
      </c>
      <c r="G20" s="50">
        <v>90</v>
      </c>
      <c r="H20" s="38">
        <v>0</v>
      </c>
      <c r="I20" s="50">
        <v>7254</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15839</v>
      </c>
      <c r="D21" s="50">
        <v>15832</v>
      </c>
      <c r="E21" s="50">
        <v>7</v>
      </c>
      <c r="F21" s="50">
        <v>10691</v>
      </c>
      <c r="G21" s="50">
        <v>5148</v>
      </c>
      <c r="H21" s="36">
        <v>6422320</v>
      </c>
      <c r="I21" s="50">
        <v>16403</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98" t="s">
        <v>55</v>
      </c>
      <c r="B22" s="98"/>
      <c r="C22" s="67">
        <v>120000</v>
      </c>
      <c r="D22" s="38">
        <v>0</v>
      </c>
      <c r="E22" s="50">
        <v>120000</v>
      </c>
      <c r="F22" s="50">
        <v>72000</v>
      </c>
      <c r="G22" s="50">
        <v>48000</v>
      </c>
      <c r="H22" s="38">
        <v>0</v>
      </c>
      <c r="I22" s="50">
        <v>762500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98" t="s">
        <v>56</v>
      </c>
      <c r="B23" s="98"/>
      <c r="C23" s="67">
        <v>10608</v>
      </c>
      <c r="D23" s="38">
        <v>0</v>
      </c>
      <c r="E23" s="50">
        <v>10608</v>
      </c>
      <c r="F23" s="50">
        <v>6365</v>
      </c>
      <c r="G23" s="52">
        <v>4243</v>
      </c>
      <c r="H23" s="38">
        <v>0</v>
      </c>
      <c r="I23" s="50">
        <v>397055</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98" t="s">
        <v>57</v>
      </c>
      <c r="B24" s="98"/>
      <c r="C24" s="44" t="s">
        <v>79</v>
      </c>
      <c r="D24" s="44" t="s">
        <v>79</v>
      </c>
      <c r="E24" s="44" t="s">
        <v>79</v>
      </c>
      <c r="F24" s="44" t="s">
        <v>79</v>
      </c>
      <c r="G24" s="44" t="s">
        <v>79</v>
      </c>
      <c r="H24" s="44" t="s">
        <v>79</v>
      </c>
      <c r="I24" s="29" t="s">
        <v>85</v>
      </c>
      <c r="J24" s="71" t="s">
        <v>80</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7793</v>
      </c>
      <c r="D25" s="50">
        <v>703</v>
      </c>
      <c r="E25" s="50">
        <v>7090</v>
      </c>
      <c r="F25" s="50">
        <v>3592</v>
      </c>
      <c r="G25" s="50">
        <v>4201</v>
      </c>
      <c r="H25" s="36">
        <v>21160</v>
      </c>
      <c r="I25" s="50">
        <v>35002</v>
      </c>
      <c r="J25" s="71" t="s">
        <v>81</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98" t="s">
        <v>59</v>
      </c>
      <c r="B26" s="98"/>
      <c r="C26" s="67">
        <v>16541</v>
      </c>
      <c r="D26" s="50">
        <v>12638</v>
      </c>
      <c r="E26" s="50">
        <v>3903</v>
      </c>
      <c r="F26" s="50">
        <v>12836</v>
      </c>
      <c r="G26" s="50">
        <v>3705</v>
      </c>
      <c r="H26" s="36">
        <v>1363040</v>
      </c>
      <c r="I26" s="50">
        <v>73543</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98" t="s">
        <v>60</v>
      </c>
      <c r="B27" s="98"/>
      <c r="C27" s="67">
        <v>5605</v>
      </c>
      <c r="D27" s="46">
        <v>0</v>
      </c>
      <c r="E27" s="50">
        <v>5605</v>
      </c>
      <c r="F27" s="50">
        <v>3062</v>
      </c>
      <c r="G27" s="50">
        <v>2543</v>
      </c>
      <c r="H27" s="46">
        <v>0</v>
      </c>
      <c r="I27" s="50">
        <v>7463</v>
      </c>
      <c r="J27" s="71" t="s">
        <v>81</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98" t="s">
        <v>61</v>
      </c>
      <c r="B28" s="98"/>
      <c r="C28" s="67">
        <v>14719</v>
      </c>
      <c r="D28" s="50">
        <v>7953</v>
      </c>
      <c r="E28" s="50">
        <v>6766</v>
      </c>
      <c r="F28" s="50">
        <v>9473</v>
      </c>
      <c r="G28" s="50">
        <v>5246</v>
      </c>
      <c r="H28" s="36">
        <v>361695</v>
      </c>
      <c r="I28" s="50">
        <v>55630</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98" t="s">
        <v>62</v>
      </c>
      <c r="B29" s="98"/>
      <c r="C29" s="44" t="s">
        <v>79</v>
      </c>
      <c r="D29" s="44" t="s">
        <v>79</v>
      </c>
      <c r="E29" s="44" t="s">
        <v>79</v>
      </c>
      <c r="F29" s="49" t="s">
        <v>79</v>
      </c>
      <c r="G29" s="44" t="s">
        <v>79</v>
      </c>
      <c r="H29" s="44" t="s">
        <v>79</v>
      </c>
      <c r="I29" s="31" t="s">
        <v>85</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98" t="s">
        <v>63</v>
      </c>
      <c r="B30" s="98"/>
      <c r="C30" s="67">
        <v>10303</v>
      </c>
      <c r="D30" s="38">
        <v>0</v>
      </c>
      <c r="E30" s="50">
        <v>10303</v>
      </c>
      <c r="F30" s="50">
        <v>6631</v>
      </c>
      <c r="G30" s="50">
        <v>3672</v>
      </c>
      <c r="H30" s="38">
        <v>0</v>
      </c>
      <c r="I30" s="50">
        <v>38941</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98" t="s">
        <v>64</v>
      </c>
      <c r="B31" s="98"/>
      <c r="C31" s="67">
        <v>3860</v>
      </c>
      <c r="D31" s="38">
        <v>0</v>
      </c>
      <c r="E31" s="50">
        <v>3860</v>
      </c>
      <c r="F31" s="50">
        <v>2249</v>
      </c>
      <c r="G31" s="50">
        <v>1611</v>
      </c>
      <c r="H31" s="38">
        <v>0</v>
      </c>
      <c r="I31" s="50">
        <v>4930</v>
      </c>
      <c r="J31" s="71" t="s">
        <v>81</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98" t="s">
        <v>65</v>
      </c>
      <c r="B32" s="98"/>
      <c r="C32" s="67">
        <v>11775</v>
      </c>
      <c r="D32" s="38">
        <v>0</v>
      </c>
      <c r="E32" s="50">
        <v>11775</v>
      </c>
      <c r="F32" s="50">
        <v>7578</v>
      </c>
      <c r="G32" s="83">
        <v>4197</v>
      </c>
      <c r="H32" s="38">
        <v>0</v>
      </c>
      <c r="I32" s="50">
        <v>44504</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98" t="s">
        <v>66</v>
      </c>
      <c r="B33" s="98"/>
      <c r="C33" s="67">
        <v>37969</v>
      </c>
      <c r="D33" s="50">
        <v>22322</v>
      </c>
      <c r="E33" s="50">
        <v>15647</v>
      </c>
      <c r="F33" s="83">
        <v>28557</v>
      </c>
      <c r="G33" s="83">
        <v>9412</v>
      </c>
      <c r="H33" s="36">
        <v>1026995</v>
      </c>
      <c r="I33" s="50">
        <v>123222</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106</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A32:B32"/>
    <mergeCell ref="A33:B33"/>
    <mergeCell ref="A22:B22"/>
    <mergeCell ref="A30:B30"/>
    <mergeCell ref="A14:B14"/>
    <mergeCell ref="A15:B15"/>
    <mergeCell ref="A16:B16"/>
    <mergeCell ref="A17:B17"/>
    <mergeCell ref="A18:B18"/>
    <mergeCell ref="A31:B31"/>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32" activePane="bottomLeft" state="frozen"/>
      <selection pane="topLeft" activeCell="F8" sqref="F8:G8"/>
      <selection pane="bottomLeft" activeCell="D22" sqref="D22"/>
    </sheetView>
  </sheetViews>
  <sheetFormatPr defaultColWidth="10.00390625" defaultRowHeight="16.5"/>
  <cols>
    <col min="1" max="1" width="11.75390625" style="59" customWidth="1"/>
    <col min="2" max="2" width="11.25390625" style="59" customWidth="1"/>
    <col min="3" max="3" width="18.37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37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107</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459835</v>
      </c>
      <c r="D8" s="50">
        <f t="shared" si="0"/>
        <v>129440</v>
      </c>
      <c r="E8" s="50">
        <f t="shared" si="0"/>
        <v>330395</v>
      </c>
      <c r="F8" s="50">
        <f t="shared" si="0"/>
        <v>290509</v>
      </c>
      <c r="G8" s="50">
        <f t="shared" si="0"/>
        <v>169326</v>
      </c>
      <c r="H8" s="36">
        <f t="shared" si="0"/>
        <v>12890266</v>
      </c>
      <c r="I8" s="50">
        <f t="shared" si="0"/>
        <v>2040333</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1957</v>
      </c>
      <c r="D9" s="50">
        <v>1780</v>
      </c>
      <c r="E9" s="50">
        <v>177</v>
      </c>
      <c r="F9" s="50">
        <v>1444</v>
      </c>
      <c r="G9" s="50">
        <v>513</v>
      </c>
      <c r="H9" s="36">
        <v>136910</v>
      </c>
      <c r="I9" s="27">
        <v>1698</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23458</v>
      </c>
      <c r="D10" s="50">
        <v>20821</v>
      </c>
      <c r="E10" s="50">
        <v>2637</v>
      </c>
      <c r="F10" s="50">
        <v>16647</v>
      </c>
      <c r="G10" s="50">
        <v>6811</v>
      </c>
      <c r="H10" s="36">
        <v>533525</v>
      </c>
      <c r="I10" s="27">
        <v>34197</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16675</v>
      </c>
      <c r="D11" s="38">
        <v>0</v>
      </c>
      <c r="E11" s="50">
        <v>16675</v>
      </c>
      <c r="F11" s="50">
        <v>9777</v>
      </c>
      <c r="G11" s="50">
        <v>6898</v>
      </c>
      <c r="H11" s="38">
        <v>0</v>
      </c>
      <c r="I11" s="27">
        <v>24995</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7">
        <v>11379</v>
      </c>
      <c r="D12" s="38">
        <v>0</v>
      </c>
      <c r="E12" s="50">
        <v>11379</v>
      </c>
      <c r="F12" s="50">
        <v>7500</v>
      </c>
      <c r="G12" s="50">
        <v>3879</v>
      </c>
      <c r="H12" s="38">
        <v>0</v>
      </c>
      <c r="I12" s="23">
        <v>16551</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6611</v>
      </c>
      <c r="D13" s="50">
        <v>3751</v>
      </c>
      <c r="E13" s="50">
        <v>2860</v>
      </c>
      <c r="F13" s="50">
        <v>4760</v>
      </c>
      <c r="G13" s="50">
        <v>1851</v>
      </c>
      <c r="H13" s="69">
        <v>208494</v>
      </c>
      <c r="I13" s="27">
        <v>23706</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9990</v>
      </c>
      <c r="D14" s="50">
        <v>8543</v>
      </c>
      <c r="E14" s="50">
        <v>1447</v>
      </c>
      <c r="F14" s="50">
        <v>6412</v>
      </c>
      <c r="G14" s="50">
        <v>3578</v>
      </c>
      <c r="H14" s="36">
        <v>475372</v>
      </c>
      <c r="I14" s="29">
        <v>19978</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17118</v>
      </c>
      <c r="D15" s="50">
        <v>15883</v>
      </c>
      <c r="E15" s="50">
        <v>1235</v>
      </c>
      <c r="F15" s="50">
        <v>9272</v>
      </c>
      <c r="G15" s="50">
        <v>7846</v>
      </c>
      <c r="H15" s="36">
        <v>1004700</v>
      </c>
      <c r="I15" s="29">
        <v>16214</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64957</v>
      </c>
      <c r="D16" s="38">
        <v>0</v>
      </c>
      <c r="E16" s="50">
        <v>64957</v>
      </c>
      <c r="F16" s="50">
        <v>38455</v>
      </c>
      <c r="G16" s="50">
        <v>26502</v>
      </c>
      <c r="H16" s="38">
        <v>0</v>
      </c>
      <c r="I16" s="29">
        <v>80702</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31214</v>
      </c>
      <c r="D17" s="50">
        <v>12645</v>
      </c>
      <c r="E17" s="50">
        <v>18569</v>
      </c>
      <c r="F17" s="50">
        <v>18207</v>
      </c>
      <c r="G17" s="50">
        <v>13007</v>
      </c>
      <c r="H17" s="36">
        <v>786562</v>
      </c>
      <c r="I17" s="27">
        <v>27766</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1527</v>
      </c>
      <c r="D18" s="50">
        <v>1244</v>
      </c>
      <c r="E18" s="50">
        <v>283</v>
      </c>
      <c r="F18" s="50">
        <v>1138</v>
      </c>
      <c r="G18" s="50">
        <v>389</v>
      </c>
      <c r="H18" s="36">
        <v>391460</v>
      </c>
      <c r="I18" s="29">
        <v>6317</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3988</v>
      </c>
      <c r="D19" s="50">
        <v>2745</v>
      </c>
      <c r="E19" s="50">
        <v>1243</v>
      </c>
      <c r="F19" s="50">
        <v>3078</v>
      </c>
      <c r="G19" s="50">
        <v>910</v>
      </c>
      <c r="H19" s="36">
        <v>474390</v>
      </c>
      <c r="I19" s="27">
        <v>25546</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1383</v>
      </c>
      <c r="D20" s="38">
        <v>0</v>
      </c>
      <c r="E20" s="50">
        <v>1383</v>
      </c>
      <c r="F20" s="50">
        <v>952</v>
      </c>
      <c r="G20" s="50">
        <v>431</v>
      </c>
      <c r="H20" s="38">
        <v>0</v>
      </c>
      <c r="I20" s="23">
        <v>6701</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14287</v>
      </c>
      <c r="D21" s="50">
        <v>14265</v>
      </c>
      <c r="E21" s="50">
        <v>22</v>
      </c>
      <c r="F21" s="50">
        <v>10392</v>
      </c>
      <c r="G21" s="50">
        <v>3895</v>
      </c>
      <c r="H21" s="36">
        <v>5533970</v>
      </c>
      <c r="I21" s="27">
        <v>9287</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98" t="s">
        <v>55</v>
      </c>
      <c r="B22" s="98"/>
      <c r="C22" s="67">
        <v>130000</v>
      </c>
      <c r="D22" s="38">
        <v>0</v>
      </c>
      <c r="E22" s="50">
        <v>130000</v>
      </c>
      <c r="F22" s="50">
        <v>78000</v>
      </c>
      <c r="G22" s="50">
        <v>52000</v>
      </c>
      <c r="H22" s="38">
        <v>0</v>
      </c>
      <c r="I22" s="27">
        <v>910000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98" t="s">
        <v>56</v>
      </c>
      <c r="B23" s="98"/>
      <c r="C23" s="67">
        <v>26520</v>
      </c>
      <c r="D23" s="38">
        <v>0</v>
      </c>
      <c r="E23" s="50">
        <v>26520</v>
      </c>
      <c r="F23" s="52">
        <v>15912</v>
      </c>
      <c r="G23" s="52">
        <v>10608</v>
      </c>
      <c r="H23" s="38">
        <v>0</v>
      </c>
      <c r="I23" s="27">
        <v>449996</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98" t="s">
        <v>57</v>
      </c>
      <c r="B24" s="98"/>
      <c r="C24" s="44" t="s">
        <v>79</v>
      </c>
      <c r="D24" s="44" t="s">
        <v>79</v>
      </c>
      <c r="E24" s="44" t="s">
        <v>79</v>
      </c>
      <c r="F24" s="44" t="s">
        <v>79</v>
      </c>
      <c r="G24" s="44" t="s">
        <v>79</v>
      </c>
      <c r="H24" s="44" t="s">
        <v>79</v>
      </c>
      <c r="I24" s="29" t="s">
        <v>85</v>
      </c>
      <c r="J24" s="71" t="s">
        <v>80</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9324</v>
      </c>
      <c r="D25" s="50">
        <v>2005</v>
      </c>
      <c r="E25" s="50">
        <v>7319</v>
      </c>
      <c r="F25" s="50">
        <v>5016</v>
      </c>
      <c r="G25" s="50">
        <v>4308</v>
      </c>
      <c r="H25" s="36">
        <v>38130</v>
      </c>
      <c r="I25" s="27">
        <v>41013</v>
      </c>
      <c r="J25" s="71" t="s">
        <v>81</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98" t="s">
        <v>59</v>
      </c>
      <c r="B26" s="98"/>
      <c r="C26" s="67">
        <v>25457</v>
      </c>
      <c r="D26" s="50">
        <v>18827</v>
      </c>
      <c r="E26" s="50">
        <v>6630</v>
      </c>
      <c r="F26" s="50">
        <v>19209</v>
      </c>
      <c r="G26" s="50">
        <v>6248</v>
      </c>
      <c r="H26" s="36">
        <v>2143953</v>
      </c>
      <c r="I26" s="27">
        <v>60293</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109" t="s">
        <v>60</v>
      </c>
      <c r="B27" s="109"/>
      <c r="C27" s="46">
        <v>0</v>
      </c>
      <c r="D27" s="46">
        <v>0</v>
      </c>
      <c r="E27" s="46">
        <v>0</v>
      </c>
      <c r="F27" s="46">
        <v>0</v>
      </c>
      <c r="G27" s="46">
        <v>0</v>
      </c>
      <c r="H27" s="46">
        <v>0</v>
      </c>
      <c r="I27" s="27">
        <v>5043</v>
      </c>
      <c r="J27" s="93" t="s">
        <v>94</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98" t="s">
        <v>61</v>
      </c>
      <c r="B28" s="98"/>
      <c r="C28" s="67">
        <v>12652</v>
      </c>
      <c r="D28" s="50">
        <v>7076</v>
      </c>
      <c r="E28" s="50">
        <v>5576</v>
      </c>
      <c r="F28" s="50">
        <v>8348</v>
      </c>
      <c r="G28" s="50">
        <v>4304</v>
      </c>
      <c r="H28" s="36">
        <v>303400</v>
      </c>
      <c r="I28" s="27">
        <v>63231</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98" t="s">
        <v>62</v>
      </c>
      <c r="B29" s="98"/>
      <c r="C29" s="44" t="s">
        <v>79</v>
      </c>
      <c r="D29" s="44" t="s">
        <v>79</v>
      </c>
      <c r="E29" s="44" t="s">
        <v>79</v>
      </c>
      <c r="F29" s="49" t="s">
        <v>79</v>
      </c>
      <c r="G29" s="44" t="s">
        <v>79</v>
      </c>
      <c r="H29" s="44" t="s">
        <v>79</v>
      </c>
      <c r="I29" s="31" t="s">
        <v>85</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98" t="s">
        <v>63</v>
      </c>
      <c r="B30" s="98"/>
      <c r="C30" s="67">
        <v>8856</v>
      </c>
      <c r="D30" s="46">
        <v>0</v>
      </c>
      <c r="E30" s="50">
        <v>8856</v>
      </c>
      <c r="F30" s="50">
        <v>5844</v>
      </c>
      <c r="G30" s="50">
        <v>3012</v>
      </c>
      <c r="H30" s="46">
        <v>0</v>
      </c>
      <c r="I30" s="23">
        <v>44262</v>
      </c>
      <c r="J30" s="71" t="s">
        <v>17</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109" t="s">
        <v>64</v>
      </c>
      <c r="B31" s="109"/>
      <c r="C31" s="46">
        <v>0</v>
      </c>
      <c r="D31" s="46">
        <v>0</v>
      </c>
      <c r="E31" s="46">
        <v>0</v>
      </c>
      <c r="F31" s="46">
        <v>0</v>
      </c>
      <c r="G31" s="46">
        <v>0</v>
      </c>
      <c r="H31" s="46">
        <v>0</v>
      </c>
      <c r="I31" s="23">
        <v>4840</v>
      </c>
      <c r="J31" s="93" t="s">
        <v>94</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98" t="s">
        <v>65</v>
      </c>
      <c r="B32" s="98"/>
      <c r="C32" s="67">
        <v>10122</v>
      </c>
      <c r="D32" s="38">
        <v>0</v>
      </c>
      <c r="E32" s="50">
        <v>10122</v>
      </c>
      <c r="F32" s="50">
        <v>6678</v>
      </c>
      <c r="G32" s="83">
        <v>3444</v>
      </c>
      <c r="H32" s="38">
        <v>0</v>
      </c>
      <c r="I32" s="23">
        <v>50585</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98" t="s">
        <v>66</v>
      </c>
      <c r="B33" s="98"/>
      <c r="C33" s="67">
        <v>32360</v>
      </c>
      <c r="D33" s="50">
        <v>19855</v>
      </c>
      <c r="E33" s="50">
        <v>12505</v>
      </c>
      <c r="F33" s="54">
        <v>23468</v>
      </c>
      <c r="G33" s="54">
        <v>8892</v>
      </c>
      <c r="H33" s="36">
        <v>859400</v>
      </c>
      <c r="I33" s="23">
        <v>117412</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108</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C6:G6"/>
    <mergeCell ref="A6:B7"/>
    <mergeCell ref="H6:H7"/>
    <mergeCell ref="J6:L7"/>
    <mergeCell ref="A13:B13"/>
    <mergeCell ref="A8:B8"/>
    <mergeCell ref="A9:B9"/>
    <mergeCell ref="A33:B33"/>
    <mergeCell ref="A21:B21"/>
    <mergeCell ref="D2:J2"/>
    <mergeCell ref="A3:L3"/>
    <mergeCell ref="J8:L8"/>
    <mergeCell ref="I6:I7"/>
    <mergeCell ref="E5:I5"/>
    <mergeCell ref="A10:B10"/>
    <mergeCell ref="A11:B11"/>
    <mergeCell ref="A23:B23"/>
    <mergeCell ref="A18:B18"/>
    <mergeCell ref="A29:B29"/>
    <mergeCell ref="A27:B27"/>
    <mergeCell ref="A28:B28"/>
    <mergeCell ref="A19:B19"/>
    <mergeCell ref="A20:B20"/>
    <mergeCell ref="A25:B25"/>
    <mergeCell ref="A24:B24"/>
    <mergeCell ref="A31:B31"/>
    <mergeCell ref="A32:B32"/>
    <mergeCell ref="A26:B26"/>
    <mergeCell ref="A12:B12"/>
    <mergeCell ref="A22:B22"/>
    <mergeCell ref="A30:B30"/>
    <mergeCell ref="A14:B14"/>
    <mergeCell ref="A15:B15"/>
    <mergeCell ref="A16:B16"/>
    <mergeCell ref="A17:B17"/>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35" activePane="bottomLeft" state="frozen"/>
      <selection pane="topLeft" activeCell="F8" sqref="F8:G8"/>
      <selection pane="bottomLeft" activeCell="H9" sqref="H9:H33"/>
    </sheetView>
  </sheetViews>
  <sheetFormatPr defaultColWidth="10.00390625" defaultRowHeight="16.5"/>
  <cols>
    <col min="1" max="1" width="11.75390625" style="59" customWidth="1"/>
    <col min="2" max="2" width="11.25390625" style="59" customWidth="1"/>
    <col min="3" max="3" width="17.7539062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7539062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109</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1073996</v>
      </c>
      <c r="D8" s="50">
        <f t="shared" si="0"/>
        <v>248891</v>
      </c>
      <c r="E8" s="50">
        <f t="shared" si="0"/>
        <v>825105</v>
      </c>
      <c r="F8" s="50">
        <f t="shared" si="0"/>
        <v>659651</v>
      </c>
      <c r="G8" s="50">
        <f t="shared" si="0"/>
        <v>414345</v>
      </c>
      <c r="H8" s="36">
        <f t="shared" si="0"/>
        <v>26770730</v>
      </c>
      <c r="I8" s="50">
        <f t="shared" si="0"/>
        <v>1895297</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2786</v>
      </c>
      <c r="D9" s="50">
        <v>2758</v>
      </c>
      <c r="E9" s="50">
        <v>28</v>
      </c>
      <c r="F9" s="50">
        <v>2042</v>
      </c>
      <c r="G9" s="50">
        <v>744</v>
      </c>
      <c r="H9" s="36">
        <v>209360</v>
      </c>
      <c r="I9" s="30">
        <v>3067</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37040</v>
      </c>
      <c r="D10" s="50">
        <v>31657</v>
      </c>
      <c r="E10" s="50">
        <v>5383</v>
      </c>
      <c r="F10" s="50">
        <v>26722</v>
      </c>
      <c r="G10" s="50">
        <v>10318</v>
      </c>
      <c r="H10" s="36">
        <v>805725</v>
      </c>
      <c r="I10" s="30">
        <v>43553</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23515</v>
      </c>
      <c r="D11" s="38">
        <v>0</v>
      </c>
      <c r="E11" s="50">
        <v>23515</v>
      </c>
      <c r="F11" s="50">
        <v>16140</v>
      </c>
      <c r="G11" s="50">
        <v>7375</v>
      </c>
      <c r="H11" s="38">
        <v>0</v>
      </c>
      <c r="I11" s="30">
        <v>28191</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7">
        <v>17184</v>
      </c>
      <c r="D12" s="38">
        <v>0</v>
      </c>
      <c r="E12" s="50">
        <v>17184</v>
      </c>
      <c r="F12" s="50">
        <v>12371</v>
      </c>
      <c r="G12" s="50">
        <v>4813</v>
      </c>
      <c r="H12" s="38">
        <v>0</v>
      </c>
      <c r="I12" s="30">
        <v>23712</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13708</v>
      </c>
      <c r="D13" s="50">
        <v>8447</v>
      </c>
      <c r="E13" s="50">
        <v>5261</v>
      </c>
      <c r="F13" s="50">
        <v>7036</v>
      </c>
      <c r="G13" s="50">
        <v>6672</v>
      </c>
      <c r="H13" s="69">
        <v>326900</v>
      </c>
      <c r="I13" s="30">
        <v>18759</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11969</v>
      </c>
      <c r="D14" s="50">
        <v>10873</v>
      </c>
      <c r="E14" s="50">
        <v>1096</v>
      </c>
      <c r="F14" s="50">
        <v>4860</v>
      </c>
      <c r="G14" s="50">
        <v>7109</v>
      </c>
      <c r="H14" s="36">
        <v>576696</v>
      </c>
      <c r="I14" s="30">
        <v>27742</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18849</v>
      </c>
      <c r="D15" s="50">
        <v>17042</v>
      </c>
      <c r="E15" s="50">
        <v>1807</v>
      </c>
      <c r="F15" s="50">
        <v>7242</v>
      </c>
      <c r="G15" s="50">
        <v>11607</v>
      </c>
      <c r="H15" s="36">
        <v>1008396</v>
      </c>
      <c r="I15" s="30">
        <v>18044</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70482</v>
      </c>
      <c r="D16" s="38">
        <v>0</v>
      </c>
      <c r="E16" s="50">
        <v>70482</v>
      </c>
      <c r="F16" s="50">
        <v>40829</v>
      </c>
      <c r="G16" s="50">
        <v>29653</v>
      </c>
      <c r="H16" s="38">
        <v>0</v>
      </c>
      <c r="I16" s="30">
        <v>70017</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34586</v>
      </c>
      <c r="D17" s="50">
        <v>15008</v>
      </c>
      <c r="E17" s="50">
        <v>19578</v>
      </c>
      <c r="F17" s="50">
        <v>20071</v>
      </c>
      <c r="G17" s="50">
        <v>14515</v>
      </c>
      <c r="H17" s="36">
        <v>1022586</v>
      </c>
      <c r="I17" s="30">
        <v>28186</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2794</v>
      </c>
      <c r="D18" s="50">
        <v>1858</v>
      </c>
      <c r="E18" s="50">
        <v>936</v>
      </c>
      <c r="F18" s="50">
        <v>1797</v>
      </c>
      <c r="G18" s="50">
        <v>997</v>
      </c>
      <c r="H18" s="36">
        <v>552245</v>
      </c>
      <c r="I18" s="30">
        <v>5216</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22222</v>
      </c>
      <c r="D19" s="50">
        <v>8530</v>
      </c>
      <c r="E19" s="50">
        <v>13692</v>
      </c>
      <c r="F19" s="50">
        <v>17897</v>
      </c>
      <c r="G19" s="50">
        <v>4325</v>
      </c>
      <c r="H19" s="36">
        <v>1288700</v>
      </c>
      <c r="I19" s="30">
        <v>16713</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3744</v>
      </c>
      <c r="D20" s="38">
        <v>0</v>
      </c>
      <c r="E20" s="50">
        <v>3744</v>
      </c>
      <c r="F20" s="50">
        <v>2045</v>
      </c>
      <c r="G20" s="50">
        <v>1699</v>
      </c>
      <c r="H20" s="38">
        <v>0</v>
      </c>
      <c r="I20" s="30">
        <v>5261</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33595</v>
      </c>
      <c r="D21" s="50">
        <v>30871</v>
      </c>
      <c r="E21" s="50">
        <v>2724</v>
      </c>
      <c r="F21" s="50">
        <v>21196</v>
      </c>
      <c r="G21" s="50">
        <v>12399</v>
      </c>
      <c r="H21" s="36">
        <v>11405010</v>
      </c>
      <c r="I21" s="30">
        <v>11360</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98" t="s">
        <v>55</v>
      </c>
      <c r="B22" s="98"/>
      <c r="C22" s="67">
        <v>530000</v>
      </c>
      <c r="D22" s="38">
        <v>0</v>
      </c>
      <c r="E22" s="50">
        <v>530000</v>
      </c>
      <c r="F22" s="50">
        <v>318000</v>
      </c>
      <c r="G22" s="50">
        <v>212000</v>
      </c>
      <c r="H22" s="38">
        <v>0</v>
      </c>
      <c r="I22" s="30">
        <v>790000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98" t="s">
        <v>56</v>
      </c>
      <c r="B23" s="98"/>
      <c r="C23" s="67">
        <v>39780</v>
      </c>
      <c r="D23" s="38">
        <v>0</v>
      </c>
      <c r="E23" s="50">
        <v>39780</v>
      </c>
      <c r="F23" s="83">
        <v>23868</v>
      </c>
      <c r="G23" s="83">
        <v>15912</v>
      </c>
      <c r="H23" s="38">
        <v>0</v>
      </c>
      <c r="I23" s="30">
        <v>395466</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109" t="s">
        <v>57</v>
      </c>
      <c r="B24" s="109"/>
      <c r="C24" s="67">
        <v>6241</v>
      </c>
      <c r="D24" s="67">
        <v>5020</v>
      </c>
      <c r="E24" s="67">
        <v>1221</v>
      </c>
      <c r="F24" s="67">
        <v>6183</v>
      </c>
      <c r="G24" s="67">
        <v>58</v>
      </c>
      <c r="H24" s="36">
        <v>593670</v>
      </c>
      <c r="I24" s="29" t="s">
        <v>85</v>
      </c>
      <c r="J24" s="93" t="s">
        <v>110</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7568</v>
      </c>
      <c r="D25" s="38">
        <v>0</v>
      </c>
      <c r="E25" s="50">
        <v>7568</v>
      </c>
      <c r="F25" s="50">
        <v>3452</v>
      </c>
      <c r="G25" s="50">
        <v>4116</v>
      </c>
      <c r="H25" s="38">
        <v>0</v>
      </c>
      <c r="I25" s="30">
        <v>40987</v>
      </c>
      <c r="J25" s="93" t="s">
        <v>111</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98" t="s">
        <v>59</v>
      </c>
      <c r="B26" s="98"/>
      <c r="C26" s="67">
        <v>68027</v>
      </c>
      <c r="D26" s="50">
        <v>53462</v>
      </c>
      <c r="E26" s="50">
        <v>14565</v>
      </c>
      <c r="F26" s="50">
        <v>41316</v>
      </c>
      <c r="G26" s="50">
        <v>26711</v>
      </c>
      <c r="H26" s="36">
        <v>6408412</v>
      </c>
      <c r="I26" s="30">
        <v>65922</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98" t="s">
        <v>20</v>
      </c>
      <c r="B27" s="98"/>
      <c r="C27" s="46">
        <v>0</v>
      </c>
      <c r="D27" s="46">
        <v>0</v>
      </c>
      <c r="E27" s="46">
        <v>0</v>
      </c>
      <c r="F27" s="46">
        <v>0</v>
      </c>
      <c r="G27" s="46">
        <v>0</v>
      </c>
      <c r="H27" s="46">
        <v>0</v>
      </c>
      <c r="I27" s="30">
        <v>4157</v>
      </c>
      <c r="J27" s="93" t="s">
        <v>94</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98" t="s">
        <v>61</v>
      </c>
      <c r="B28" s="98"/>
      <c r="C28" s="67">
        <v>22240</v>
      </c>
      <c r="D28" s="50">
        <v>15120</v>
      </c>
      <c r="E28" s="50">
        <v>7120</v>
      </c>
      <c r="F28" s="50">
        <v>14765</v>
      </c>
      <c r="G28" s="50">
        <v>7475</v>
      </c>
      <c r="H28" s="36">
        <v>624865</v>
      </c>
      <c r="I28" s="30">
        <v>69182</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98" t="s">
        <v>62</v>
      </c>
      <c r="B29" s="98"/>
      <c r="C29" s="44" t="s">
        <v>79</v>
      </c>
      <c r="D29" s="44" t="s">
        <v>79</v>
      </c>
      <c r="E29" s="44" t="s">
        <v>79</v>
      </c>
      <c r="F29" s="49" t="s">
        <v>79</v>
      </c>
      <c r="G29" s="44" t="s">
        <v>79</v>
      </c>
      <c r="H29" s="44" t="s">
        <v>79</v>
      </c>
      <c r="I29" s="31" t="s">
        <v>85</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98" t="s">
        <v>63</v>
      </c>
      <c r="B30" s="98"/>
      <c r="C30" s="67">
        <v>15569</v>
      </c>
      <c r="D30" s="38">
        <v>0</v>
      </c>
      <c r="E30" s="50">
        <v>15569</v>
      </c>
      <c r="F30" s="54">
        <v>10336</v>
      </c>
      <c r="G30" s="54">
        <v>5233</v>
      </c>
      <c r="H30" s="38">
        <v>0</v>
      </c>
      <c r="I30" s="30">
        <v>48427</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98" t="s">
        <v>64</v>
      </c>
      <c r="B31" s="98"/>
      <c r="C31" s="38">
        <v>0</v>
      </c>
      <c r="D31" s="38">
        <v>0</v>
      </c>
      <c r="E31" s="38">
        <v>0</v>
      </c>
      <c r="F31" s="38">
        <v>0</v>
      </c>
      <c r="G31" s="38">
        <v>0</v>
      </c>
      <c r="H31" s="38">
        <v>0</v>
      </c>
      <c r="I31" s="30">
        <v>5483</v>
      </c>
      <c r="J31" s="93" t="s">
        <v>94</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98" t="s">
        <v>65</v>
      </c>
      <c r="B32" s="98"/>
      <c r="C32" s="67">
        <v>17792</v>
      </c>
      <c r="D32" s="38">
        <v>0</v>
      </c>
      <c r="E32" s="50">
        <v>17792</v>
      </c>
      <c r="F32" s="50">
        <v>11812</v>
      </c>
      <c r="G32" s="83">
        <v>5980</v>
      </c>
      <c r="H32" s="38">
        <v>0</v>
      </c>
      <c r="I32" s="30">
        <v>55346</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98" t="s">
        <v>66</v>
      </c>
      <c r="B33" s="98"/>
      <c r="C33" s="67">
        <v>74305</v>
      </c>
      <c r="D33" s="50">
        <v>48245</v>
      </c>
      <c r="E33" s="50">
        <v>26060</v>
      </c>
      <c r="F33" s="83">
        <v>49671</v>
      </c>
      <c r="G33" s="83">
        <v>24634</v>
      </c>
      <c r="H33" s="36">
        <v>1948165</v>
      </c>
      <c r="I33" s="30">
        <v>120506</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112</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C6:G6"/>
    <mergeCell ref="A6:B7"/>
    <mergeCell ref="H6:H7"/>
    <mergeCell ref="J6:L7"/>
    <mergeCell ref="A13:B13"/>
    <mergeCell ref="A8:B8"/>
    <mergeCell ref="A9:B9"/>
    <mergeCell ref="A33:B33"/>
    <mergeCell ref="A21:B21"/>
    <mergeCell ref="D2:J2"/>
    <mergeCell ref="A3:L3"/>
    <mergeCell ref="J8:L8"/>
    <mergeCell ref="I6:I7"/>
    <mergeCell ref="E5:I5"/>
    <mergeCell ref="A10:B10"/>
    <mergeCell ref="A11:B11"/>
    <mergeCell ref="A23:B23"/>
    <mergeCell ref="A18:B18"/>
    <mergeCell ref="A29:B29"/>
    <mergeCell ref="A27:B27"/>
    <mergeCell ref="A28:B28"/>
    <mergeCell ref="A19:B19"/>
    <mergeCell ref="A20:B20"/>
    <mergeCell ref="A25:B25"/>
    <mergeCell ref="A24:B24"/>
    <mergeCell ref="A31:B31"/>
    <mergeCell ref="A32:B32"/>
    <mergeCell ref="A26:B26"/>
    <mergeCell ref="A12:B12"/>
    <mergeCell ref="A22:B22"/>
    <mergeCell ref="A30:B30"/>
    <mergeCell ref="A14:B14"/>
    <mergeCell ref="A15:B15"/>
    <mergeCell ref="A16:B16"/>
    <mergeCell ref="A17:B17"/>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35" activePane="bottomLeft" state="frozen"/>
      <selection pane="topLeft" activeCell="F8" sqref="F8:G8"/>
      <selection pane="bottomLeft" activeCell="H9" sqref="H9:H33"/>
    </sheetView>
  </sheetViews>
  <sheetFormatPr defaultColWidth="10.00390625" defaultRowHeight="16.5"/>
  <cols>
    <col min="1" max="1" width="11.75390625" style="59" customWidth="1"/>
    <col min="2" max="2" width="11.25390625" style="59" customWidth="1"/>
    <col min="3" max="3" width="17.7539062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7539062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113</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H8">SUM(C9:C33)</f>
        <v>1436416</v>
      </c>
      <c r="D8" s="50">
        <f t="shared" si="0"/>
        <v>361414</v>
      </c>
      <c r="E8" s="50">
        <f t="shared" si="0"/>
        <v>1075002</v>
      </c>
      <c r="F8" s="50">
        <f t="shared" si="0"/>
        <v>788551</v>
      </c>
      <c r="G8" s="50">
        <f t="shared" si="0"/>
        <v>647865</v>
      </c>
      <c r="H8" s="36">
        <f t="shared" si="0"/>
        <v>44561809</v>
      </c>
      <c r="I8" s="94">
        <v>1901375</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3276</v>
      </c>
      <c r="D9" s="50">
        <v>3106</v>
      </c>
      <c r="E9" s="50">
        <v>170</v>
      </c>
      <c r="F9" s="50">
        <v>1552</v>
      </c>
      <c r="G9" s="50">
        <v>1724</v>
      </c>
      <c r="H9" s="36">
        <v>300240</v>
      </c>
      <c r="I9" s="95">
        <v>4633</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40170</v>
      </c>
      <c r="D10" s="50">
        <v>33782</v>
      </c>
      <c r="E10" s="50">
        <v>6388</v>
      </c>
      <c r="F10" s="50">
        <v>20614</v>
      </c>
      <c r="G10" s="50">
        <v>19556</v>
      </c>
      <c r="H10" s="36">
        <v>855525</v>
      </c>
      <c r="I10" s="95">
        <v>50628</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22009</v>
      </c>
      <c r="D11" s="38">
        <v>0</v>
      </c>
      <c r="E11" s="50">
        <v>22009</v>
      </c>
      <c r="F11" s="50">
        <v>12990</v>
      </c>
      <c r="G11" s="50">
        <v>9019</v>
      </c>
      <c r="H11" s="38">
        <v>0</v>
      </c>
      <c r="I11" s="95">
        <v>21181</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7">
        <v>15947</v>
      </c>
      <c r="D12" s="38">
        <v>0</v>
      </c>
      <c r="E12" s="50">
        <v>15947</v>
      </c>
      <c r="F12" s="50">
        <v>8225</v>
      </c>
      <c r="G12" s="50">
        <v>7722</v>
      </c>
      <c r="H12" s="38">
        <v>0</v>
      </c>
      <c r="I12" s="95">
        <v>21610</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18883</v>
      </c>
      <c r="D13" s="50">
        <v>11961</v>
      </c>
      <c r="E13" s="50">
        <v>6922</v>
      </c>
      <c r="F13" s="50">
        <v>7545</v>
      </c>
      <c r="G13" s="50">
        <v>11338</v>
      </c>
      <c r="H13" s="69">
        <v>298980</v>
      </c>
      <c r="I13" s="95">
        <v>18624</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46911</v>
      </c>
      <c r="D14" s="50">
        <v>32771</v>
      </c>
      <c r="E14" s="50">
        <v>14140</v>
      </c>
      <c r="F14" s="50">
        <v>34908</v>
      </c>
      <c r="G14" s="50">
        <v>12003</v>
      </c>
      <c r="H14" s="36">
        <v>2500260</v>
      </c>
      <c r="I14" s="95">
        <v>20718</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29782</v>
      </c>
      <c r="D15" s="50">
        <v>27861</v>
      </c>
      <c r="E15" s="50">
        <v>1921</v>
      </c>
      <c r="F15" s="50">
        <v>13718</v>
      </c>
      <c r="G15" s="50">
        <v>16064</v>
      </c>
      <c r="H15" s="36">
        <v>1754680</v>
      </c>
      <c r="I15" s="95">
        <v>20743</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60057</v>
      </c>
      <c r="D16" s="38">
        <v>0</v>
      </c>
      <c r="E16" s="50">
        <v>60057</v>
      </c>
      <c r="F16" s="50">
        <v>33518</v>
      </c>
      <c r="G16" s="50">
        <v>26539</v>
      </c>
      <c r="H16" s="38">
        <v>0</v>
      </c>
      <c r="I16" s="95">
        <v>73015</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27314</v>
      </c>
      <c r="D17" s="50">
        <v>9640</v>
      </c>
      <c r="E17" s="50">
        <v>17674</v>
      </c>
      <c r="F17" s="50">
        <v>11819</v>
      </c>
      <c r="G17" s="50">
        <v>15495</v>
      </c>
      <c r="H17" s="36">
        <v>518524</v>
      </c>
      <c r="I17" s="95">
        <v>20435</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4854</v>
      </c>
      <c r="D18" s="50">
        <v>2477</v>
      </c>
      <c r="E18" s="50">
        <v>2377</v>
      </c>
      <c r="F18" s="50">
        <v>2390</v>
      </c>
      <c r="G18" s="50">
        <v>2464</v>
      </c>
      <c r="H18" s="36">
        <v>666400</v>
      </c>
      <c r="I18" s="95">
        <v>4332</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10889</v>
      </c>
      <c r="D19" s="50">
        <v>5344</v>
      </c>
      <c r="E19" s="50">
        <v>5545</v>
      </c>
      <c r="F19" s="50">
        <v>4772</v>
      </c>
      <c r="G19" s="50">
        <v>6117</v>
      </c>
      <c r="H19" s="36">
        <v>1124060</v>
      </c>
      <c r="I19" s="95">
        <v>11803</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3498</v>
      </c>
      <c r="D20" s="38">
        <v>0</v>
      </c>
      <c r="E20" s="50">
        <v>3498</v>
      </c>
      <c r="F20" s="50">
        <v>1705</v>
      </c>
      <c r="G20" s="50">
        <v>1793</v>
      </c>
      <c r="H20" s="38">
        <v>0</v>
      </c>
      <c r="I20" s="95">
        <v>4284</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64765</v>
      </c>
      <c r="D21" s="50">
        <v>64565</v>
      </c>
      <c r="E21" s="50">
        <v>200</v>
      </c>
      <c r="F21" s="50">
        <v>41050</v>
      </c>
      <c r="G21" s="50">
        <v>23715</v>
      </c>
      <c r="H21" s="36">
        <v>24014080</v>
      </c>
      <c r="I21" s="95">
        <v>9711</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110" t="s">
        <v>55</v>
      </c>
      <c r="B22" s="110"/>
      <c r="C22" s="67">
        <v>709000</v>
      </c>
      <c r="D22" s="38">
        <v>0</v>
      </c>
      <c r="E22" s="50">
        <v>709000</v>
      </c>
      <c r="F22" s="50">
        <v>425400</v>
      </c>
      <c r="G22" s="50">
        <v>283600</v>
      </c>
      <c r="H22" s="38">
        <v>0</v>
      </c>
      <c r="I22" s="95">
        <v>912000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110" t="s">
        <v>56</v>
      </c>
      <c r="B23" s="110"/>
      <c r="C23" s="67">
        <v>79560</v>
      </c>
      <c r="D23" s="38">
        <v>0</v>
      </c>
      <c r="E23" s="50">
        <v>79560</v>
      </c>
      <c r="F23" s="83">
        <v>47736</v>
      </c>
      <c r="G23" s="83">
        <v>31824</v>
      </c>
      <c r="H23" s="38">
        <v>0</v>
      </c>
      <c r="I23" s="95">
        <v>375693</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109" t="s">
        <v>57</v>
      </c>
      <c r="B24" s="109"/>
      <c r="C24" s="67">
        <v>6502</v>
      </c>
      <c r="D24" s="67">
        <v>4982</v>
      </c>
      <c r="E24" s="67">
        <v>1520</v>
      </c>
      <c r="F24" s="67">
        <v>4160</v>
      </c>
      <c r="G24" s="67">
        <v>2342</v>
      </c>
      <c r="H24" s="36">
        <v>454000</v>
      </c>
      <c r="I24" s="75" t="s">
        <v>79</v>
      </c>
      <c r="J24" s="93" t="s">
        <v>92</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2502</v>
      </c>
      <c r="D25" s="38">
        <v>0</v>
      </c>
      <c r="E25" s="50">
        <v>2502</v>
      </c>
      <c r="F25" s="50">
        <v>1762</v>
      </c>
      <c r="G25" s="50">
        <v>740</v>
      </c>
      <c r="H25" s="38">
        <v>0</v>
      </c>
      <c r="I25" s="95">
        <v>42444</v>
      </c>
      <c r="J25" s="93" t="s">
        <v>114</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110" t="s">
        <v>59</v>
      </c>
      <c r="B26" s="110"/>
      <c r="C26" s="67">
        <v>90598</v>
      </c>
      <c r="D26" s="50">
        <v>66252</v>
      </c>
      <c r="E26" s="50">
        <v>24346</v>
      </c>
      <c r="F26" s="50">
        <v>35489</v>
      </c>
      <c r="G26" s="50">
        <v>55109</v>
      </c>
      <c r="H26" s="36">
        <v>8181745</v>
      </c>
      <c r="I26" s="95">
        <v>78885</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110" t="s">
        <v>20</v>
      </c>
      <c r="B27" s="110"/>
      <c r="C27" s="46">
        <v>0</v>
      </c>
      <c r="D27" s="46">
        <v>0</v>
      </c>
      <c r="E27" s="46">
        <v>0</v>
      </c>
      <c r="F27" s="46">
        <v>0</v>
      </c>
      <c r="G27" s="46">
        <v>0</v>
      </c>
      <c r="H27" s="46">
        <v>0</v>
      </c>
      <c r="I27" s="96">
        <v>3437</v>
      </c>
      <c r="J27" s="93" t="s">
        <v>94</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110" t="s">
        <v>61</v>
      </c>
      <c r="B28" s="110"/>
      <c r="C28" s="67">
        <v>38657</v>
      </c>
      <c r="D28" s="50">
        <v>28310</v>
      </c>
      <c r="E28" s="50">
        <v>10347</v>
      </c>
      <c r="F28" s="50">
        <v>14875</v>
      </c>
      <c r="G28" s="50">
        <v>23782</v>
      </c>
      <c r="H28" s="36">
        <v>1098580</v>
      </c>
      <c r="I28" s="95">
        <v>43255</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110" t="s">
        <v>62</v>
      </c>
      <c r="B29" s="110"/>
      <c r="C29" s="44" t="s">
        <v>79</v>
      </c>
      <c r="D29" s="44" t="s">
        <v>79</v>
      </c>
      <c r="E29" s="44" t="s">
        <v>79</v>
      </c>
      <c r="F29" s="49" t="s">
        <v>79</v>
      </c>
      <c r="G29" s="44" t="s">
        <v>79</v>
      </c>
      <c r="H29" s="44" t="s">
        <v>79</v>
      </c>
      <c r="I29" s="75" t="s">
        <v>79</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110" t="s">
        <v>63</v>
      </c>
      <c r="B30" s="110"/>
      <c r="C30" s="67">
        <v>27060</v>
      </c>
      <c r="D30" s="38">
        <v>0</v>
      </c>
      <c r="E30" s="50">
        <v>27060</v>
      </c>
      <c r="F30" s="54">
        <v>10413</v>
      </c>
      <c r="G30" s="54">
        <v>16647</v>
      </c>
      <c r="H30" s="38">
        <v>0</v>
      </c>
      <c r="I30" s="95">
        <v>30279</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110" t="s">
        <v>64</v>
      </c>
      <c r="B31" s="110"/>
      <c r="C31" s="38">
        <v>0</v>
      </c>
      <c r="D31" s="38">
        <v>0</v>
      </c>
      <c r="E31" s="38">
        <v>0</v>
      </c>
      <c r="F31" s="38">
        <v>0</v>
      </c>
      <c r="G31" s="38">
        <v>0</v>
      </c>
      <c r="H31" s="38">
        <v>0</v>
      </c>
      <c r="I31" s="95">
        <v>5444</v>
      </c>
      <c r="J31" s="93" t="s">
        <v>94</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110" t="s">
        <v>65</v>
      </c>
      <c r="B32" s="110"/>
      <c r="C32" s="67">
        <v>30926</v>
      </c>
      <c r="D32" s="38">
        <v>0</v>
      </c>
      <c r="E32" s="50">
        <v>30926</v>
      </c>
      <c r="F32" s="50">
        <v>11900</v>
      </c>
      <c r="G32" s="83">
        <v>19026</v>
      </c>
      <c r="H32" s="38">
        <v>0</v>
      </c>
      <c r="I32" s="95">
        <v>34604</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110" t="s">
        <v>66</v>
      </c>
      <c r="B33" s="110"/>
      <c r="C33" s="67">
        <v>103256</v>
      </c>
      <c r="D33" s="50">
        <v>70363</v>
      </c>
      <c r="E33" s="50">
        <v>32893</v>
      </c>
      <c r="F33" s="83">
        <v>42010</v>
      </c>
      <c r="G33" s="83">
        <v>61246</v>
      </c>
      <c r="H33" s="36">
        <v>2794735</v>
      </c>
      <c r="I33" s="95">
        <v>93617</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115</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C6:G6"/>
    <mergeCell ref="A6:B7"/>
    <mergeCell ref="H6:H7"/>
    <mergeCell ref="J6:L7"/>
    <mergeCell ref="A13:B13"/>
    <mergeCell ref="A8:B8"/>
    <mergeCell ref="A9:B9"/>
    <mergeCell ref="A33:B33"/>
    <mergeCell ref="A21:B21"/>
    <mergeCell ref="D2:J2"/>
    <mergeCell ref="A3:L3"/>
    <mergeCell ref="J8:L8"/>
    <mergeCell ref="I6:I7"/>
    <mergeCell ref="E5:I5"/>
    <mergeCell ref="A10:B10"/>
    <mergeCell ref="A11:B11"/>
    <mergeCell ref="A23:B23"/>
    <mergeCell ref="A18:B18"/>
    <mergeCell ref="A29:B29"/>
    <mergeCell ref="A27:B27"/>
    <mergeCell ref="A28:B28"/>
    <mergeCell ref="A19:B19"/>
    <mergeCell ref="A20:B20"/>
    <mergeCell ref="A25:B25"/>
    <mergeCell ref="A24:B24"/>
    <mergeCell ref="A31:B31"/>
    <mergeCell ref="A32:B32"/>
    <mergeCell ref="A26:B26"/>
    <mergeCell ref="A12:B12"/>
    <mergeCell ref="A22:B22"/>
    <mergeCell ref="A30:B30"/>
    <mergeCell ref="A14:B14"/>
    <mergeCell ref="A15:B15"/>
    <mergeCell ref="A16:B16"/>
    <mergeCell ref="A17:B17"/>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29" activePane="bottomLeft" state="frozen"/>
      <selection pane="topLeft" activeCell="F8" sqref="F8:G8"/>
      <selection pane="bottomLeft" activeCell="H9" sqref="H9:H33"/>
    </sheetView>
  </sheetViews>
  <sheetFormatPr defaultColWidth="10.00390625" defaultRowHeight="16.5"/>
  <cols>
    <col min="1" max="1" width="11.75390625" style="59" customWidth="1"/>
    <col min="2" max="2" width="11.25390625" style="59" customWidth="1"/>
    <col min="3" max="3" width="17.7539062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7539062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116</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1451314</v>
      </c>
      <c r="D8" s="50">
        <f t="shared" si="0"/>
        <v>415881</v>
      </c>
      <c r="E8" s="50">
        <f t="shared" si="0"/>
        <v>1035433</v>
      </c>
      <c r="F8" s="50">
        <f t="shared" si="0"/>
        <v>823068</v>
      </c>
      <c r="G8" s="50">
        <f t="shared" si="0"/>
        <v>628246</v>
      </c>
      <c r="H8" s="36">
        <f t="shared" si="0"/>
        <v>52177928</v>
      </c>
      <c r="I8" s="50">
        <f t="shared" si="0"/>
        <v>1434741</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4261</v>
      </c>
      <c r="D9" s="50">
        <v>4168</v>
      </c>
      <c r="E9" s="50">
        <v>93</v>
      </c>
      <c r="F9" s="50">
        <v>2257</v>
      </c>
      <c r="G9" s="50">
        <v>2004</v>
      </c>
      <c r="H9" s="36">
        <v>377120</v>
      </c>
      <c r="I9" s="30">
        <v>3556</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53627</v>
      </c>
      <c r="D10" s="50">
        <v>43468</v>
      </c>
      <c r="E10" s="50">
        <v>10159</v>
      </c>
      <c r="F10" s="50">
        <v>33129</v>
      </c>
      <c r="G10" s="50">
        <v>20498</v>
      </c>
      <c r="H10" s="36">
        <v>1100550</v>
      </c>
      <c r="I10" s="30">
        <v>35053</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23958</v>
      </c>
      <c r="D11" s="38">
        <v>0</v>
      </c>
      <c r="E11" s="50">
        <v>23958</v>
      </c>
      <c r="F11" s="50">
        <v>15457</v>
      </c>
      <c r="G11" s="50">
        <v>8501</v>
      </c>
      <c r="H11" s="38">
        <v>0</v>
      </c>
      <c r="I11" s="30">
        <v>18727</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8">
        <v>20350</v>
      </c>
      <c r="D12" s="53">
        <v>0</v>
      </c>
      <c r="E12" s="52">
        <v>20350</v>
      </c>
      <c r="F12" s="52">
        <v>10874</v>
      </c>
      <c r="G12" s="52">
        <v>9476</v>
      </c>
      <c r="H12" s="38">
        <v>0</v>
      </c>
      <c r="I12" s="30">
        <v>20215</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22421</v>
      </c>
      <c r="D13" s="50">
        <v>13302</v>
      </c>
      <c r="E13" s="50">
        <v>9119</v>
      </c>
      <c r="F13" s="50">
        <v>10541</v>
      </c>
      <c r="G13" s="50">
        <v>11880</v>
      </c>
      <c r="H13" s="69">
        <v>331988</v>
      </c>
      <c r="I13" s="30">
        <v>12720</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44107</v>
      </c>
      <c r="D14" s="50">
        <v>28083</v>
      </c>
      <c r="E14" s="50">
        <v>16024</v>
      </c>
      <c r="F14" s="50">
        <v>30770</v>
      </c>
      <c r="G14" s="50">
        <v>13337</v>
      </c>
      <c r="H14" s="36">
        <v>1989348</v>
      </c>
      <c r="I14" s="30">
        <v>16466</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32669</v>
      </c>
      <c r="D15" s="50">
        <v>31066</v>
      </c>
      <c r="E15" s="50">
        <v>1603</v>
      </c>
      <c r="F15" s="50">
        <v>24359</v>
      </c>
      <c r="G15" s="50">
        <v>8310</v>
      </c>
      <c r="H15" s="36">
        <v>1365448</v>
      </c>
      <c r="I15" s="30">
        <v>24757</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69435</v>
      </c>
      <c r="D16" s="38">
        <v>0</v>
      </c>
      <c r="E16" s="50">
        <v>69435</v>
      </c>
      <c r="F16" s="50">
        <v>33447</v>
      </c>
      <c r="G16" s="50">
        <v>35988</v>
      </c>
      <c r="H16" s="38">
        <v>0</v>
      </c>
      <c r="I16" s="30">
        <v>73758</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25006</v>
      </c>
      <c r="D17" s="50">
        <v>7804</v>
      </c>
      <c r="E17" s="50">
        <v>17202</v>
      </c>
      <c r="F17" s="50">
        <v>14813</v>
      </c>
      <c r="G17" s="50">
        <v>10193</v>
      </c>
      <c r="H17" s="36">
        <v>454004</v>
      </c>
      <c r="I17" s="30">
        <v>16813</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7460</v>
      </c>
      <c r="D18" s="50">
        <v>5138</v>
      </c>
      <c r="E18" s="50">
        <v>2322</v>
      </c>
      <c r="F18" s="50">
        <v>4147</v>
      </c>
      <c r="G18" s="50">
        <v>3313</v>
      </c>
      <c r="H18" s="36">
        <v>1194135</v>
      </c>
      <c r="I18" s="30">
        <v>2822</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10198</v>
      </c>
      <c r="D19" s="67">
        <v>3054</v>
      </c>
      <c r="E19" s="67">
        <v>7144</v>
      </c>
      <c r="F19" s="67">
        <v>5021</v>
      </c>
      <c r="G19" s="50">
        <v>5177</v>
      </c>
      <c r="H19" s="36">
        <v>1020620</v>
      </c>
      <c r="I19" s="30">
        <v>9688</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4075</v>
      </c>
      <c r="D20" s="38">
        <v>0</v>
      </c>
      <c r="E20" s="50">
        <v>4075</v>
      </c>
      <c r="F20" s="50">
        <v>2104</v>
      </c>
      <c r="G20" s="50">
        <v>1971</v>
      </c>
      <c r="H20" s="38">
        <v>0</v>
      </c>
      <c r="I20" s="30">
        <v>3391</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81730</v>
      </c>
      <c r="D21" s="50">
        <v>81509</v>
      </c>
      <c r="E21" s="50">
        <v>221</v>
      </c>
      <c r="F21" s="50">
        <v>51966</v>
      </c>
      <c r="G21" s="50">
        <v>29764</v>
      </c>
      <c r="H21" s="36">
        <v>30004660</v>
      </c>
      <c r="I21" s="30">
        <v>8142</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111" t="s">
        <v>55</v>
      </c>
      <c r="B22" s="111"/>
      <c r="C22" s="67">
        <v>570000</v>
      </c>
      <c r="D22" s="38">
        <v>0</v>
      </c>
      <c r="E22" s="50">
        <v>570000</v>
      </c>
      <c r="F22" s="50">
        <v>342000</v>
      </c>
      <c r="G22" s="50">
        <v>228000</v>
      </c>
      <c r="H22" s="38">
        <v>0</v>
      </c>
      <c r="I22" s="30">
        <v>570000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111" t="s">
        <v>56</v>
      </c>
      <c r="B23" s="111"/>
      <c r="C23" s="67">
        <v>140885</v>
      </c>
      <c r="D23" s="38">
        <v>0</v>
      </c>
      <c r="E23" s="50">
        <v>140885</v>
      </c>
      <c r="F23" s="83">
        <v>84531</v>
      </c>
      <c r="G23" s="83">
        <v>56354</v>
      </c>
      <c r="H23" s="38">
        <v>0</v>
      </c>
      <c r="I23" s="30">
        <v>281770</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112" t="s">
        <v>57</v>
      </c>
      <c r="B24" s="112"/>
      <c r="C24" s="67">
        <v>4542</v>
      </c>
      <c r="D24" s="67">
        <v>3560</v>
      </c>
      <c r="E24" s="67">
        <v>982</v>
      </c>
      <c r="F24" s="67">
        <v>3682</v>
      </c>
      <c r="G24" s="67">
        <v>860</v>
      </c>
      <c r="H24" s="36">
        <v>434445</v>
      </c>
      <c r="I24" s="75" t="s">
        <v>79</v>
      </c>
      <c r="J24" s="76" t="s">
        <v>92</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4516</v>
      </c>
      <c r="D25" s="38">
        <v>0</v>
      </c>
      <c r="E25" s="50">
        <v>4516</v>
      </c>
      <c r="F25" s="50">
        <v>1868</v>
      </c>
      <c r="G25" s="50">
        <v>2648</v>
      </c>
      <c r="H25" s="38">
        <v>0</v>
      </c>
      <c r="I25" s="30">
        <v>39332</v>
      </c>
      <c r="J25" s="76" t="s">
        <v>93</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110" t="s">
        <v>59</v>
      </c>
      <c r="B26" s="110"/>
      <c r="C26" s="67">
        <v>113033</v>
      </c>
      <c r="D26" s="52">
        <v>81451</v>
      </c>
      <c r="E26" s="50">
        <v>31582</v>
      </c>
      <c r="F26" s="50">
        <v>53282</v>
      </c>
      <c r="G26" s="50">
        <v>59751</v>
      </c>
      <c r="H26" s="36">
        <v>9518225</v>
      </c>
      <c r="I26" s="30">
        <v>83349</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110" t="s">
        <v>20</v>
      </c>
      <c r="B27" s="110"/>
      <c r="C27" s="46">
        <v>0</v>
      </c>
      <c r="D27" s="46">
        <v>0</v>
      </c>
      <c r="E27" s="46">
        <v>0</v>
      </c>
      <c r="F27" s="46">
        <v>0</v>
      </c>
      <c r="G27" s="46">
        <v>0</v>
      </c>
      <c r="H27" s="46">
        <v>0</v>
      </c>
      <c r="I27" s="30">
        <v>4548</v>
      </c>
      <c r="J27" s="76" t="s">
        <v>94</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110" t="s">
        <v>61</v>
      </c>
      <c r="B28" s="110"/>
      <c r="C28" s="67">
        <v>46738</v>
      </c>
      <c r="D28" s="50">
        <v>34126</v>
      </c>
      <c r="E28" s="50">
        <v>12612</v>
      </c>
      <c r="F28" s="50">
        <v>19707</v>
      </c>
      <c r="G28" s="50">
        <v>27031</v>
      </c>
      <c r="H28" s="36">
        <v>1300980</v>
      </c>
      <c r="I28" s="30">
        <v>44940</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110" t="s">
        <v>62</v>
      </c>
      <c r="B29" s="110"/>
      <c r="C29" s="44" t="s">
        <v>79</v>
      </c>
      <c r="D29" s="44" t="s">
        <v>79</v>
      </c>
      <c r="E29" s="44" t="s">
        <v>79</v>
      </c>
      <c r="F29" s="49" t="s">
        <v>79</v>
      </c>
      <c r="G29" s="44" t="s">
        <v>79</v>
      </c>
      <c r="H29" s="44" t="s">
        <v>79</v>
      </c>
      <c r="I29" s="75" t="s">
        <v>79</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110" t="s">
        <v>63</v>
      </c>
      <c r="B30" s="110"/>
      <c r="C30" s="67">
        <v>32717</v>
      </c>
      <c r="D30" s="38">
        <v>0</v>
      </c>
      <c r="E30" s="50">
        <v>32717</v>
      </c>
      <c r="F30" s="54">
        <v>13795</v>
      </c>
      <c r="G30" s="54">
        <v>18922</v>
      </c>
      <c r="H30" s="38">
        <v>0</v>
      </c>
      <c r="I30" s="30">
        <v>31458</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110" t="s">
        <v>64</v>
      </c>
      <c r="B31" s="110"/>
      <c r="C31" s="38">
        <v>0</v>
      </c>
      <c r="D31" s="38">
        <v>0</v>
      </c>
      <c r="E31" s="38">
        <v>0</v>
      </c>
      <c r="F31" s="38">
        <v>0</v>
      </c>
      <c r="G31" s="38">
        <v>0</v>
      </c>
      <c r="H31" s="38">
        <v>0</v>
      </c>
      <c r="I31" s="30">
        <v>5307</v>
      </c>
      <c r="J31" s="76" t="s">
        <v>94</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110" t="s">
        <v>65</v>
      </c>
      <c r="B32" s="110"/>
      <c r="C32" s="67">
        <v>37390</v>
      </c>
      <c r="D32" s="38">
        <v>0</v>
      </c>
      <c r="E32" s="50">
        <v>37390</v>
      </c>
      <c r="F32" s="50">
        <v>15765</v>
      </c>
      <c r="G32" s="83">
        <v>21625</v>
      </c>
      <c r="H32" s="38">
        <v>0</v>
      </c>
      <c r="I32" s="30">
        <v>35952</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110" t="s">
        <v>66</v>
      </c>
      <c r="B33" s="110"/>
      <c r="C33" s="67">
        <v>102196</v>
      </c>
      <c r="D33" s="50">
        <v>79152</v>
      </c>
      <c r="E33" s="50">
        <v>23044</v>
      </c>
      <c r="F33" s="83">
        <v>49553</v>
      </c>
      <c r="G33" s="83">
        <v>52643</v>
      </c>
      <c r="H33" s="36">
        <v>3086405</v>
      </c>
      <c r="I33" s="30">
        <v>91977</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117</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A32:B32"/>
    <mergeCell ref="A33:B33"/>
    <mergeCell ref="A22:B22"/>
    <mergeCell ref="A30:B30"/>
    <mergeCell ref="A14:B14"/>
    <mergeCell ref="A15:B15"/>
    <mergeCell ref="A16:B16"/>
    <mergeCell ref="A17:B17"/>
    <mergeCell ref="A18:B18"/>
    <mergeCell ref="A31:B31"/>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40"/>
  <sheetViews>
    <sheetView showGridLines="0" zoomScaleSheetLayoutView="100" zoomScalePageLayoutView="0" workbookViewId="0" topLeftCell="A1">
      <pane ySplit="7" topLeftCell="A29" activePane="bottomLeft" state="frozen"/>
      <selection pane="topLeft" activeCell="F8" sqref="F8:G8"/>
      <selection pane="bottomLeft" activeCell="H9" sqref="H9:H33"/>
    </sheetView>
  </sheetViews>
  <sheetFormatPr defaultColWidth="10.00390625" defaultRowHeight="16.5"/>
  <cols>
    <col min="1" max="1" width="11.75390625" style="59" customWidth="1"/>
    <col min="2" max="2" width="11.25390625" style="59" customWidth="1"/>
    <col min="3" max="3" width="17.75390625" style="59" customWidth="1"/>
    <col min="4" max="7" width="16.25390625" style="59" customWidth="1"/>
    <col min="8" max="8" width="20.625" style="91" customWidth="1"/>
    <col min="9" max="9" width="16.75390625" style="59" customWidth="1"/>
    <col min="10" max="10" width="12.875" style="59" customWidth="1"/>
    <col min="11" max="11" width="14.875" style="59" customWidth="1"/>
    <col min="12" max="12" width="31.75390625" style="59" customWidth="1"/>
    <col min="13" max="16384" width="10.00390625" style="59" customWidth="1"/>
  </cols>
  <sheetData>
    <row r="1" spans="1:256" ht="15.75">
      <c r="A1" s="55" t="s">
        <v>0</v>
      </c>
      <c r="B1" s="56"/>
      <c r="C1" s="56"/>
      <c r="D1" s="56"/>
      <c r="E1" s="56"/>
      <c r="F1" s="56"/>
      <c r="G1" s="56"/>
      <c r="H1" s="57"/>
      <c r="I1" s="56"/>
      <c r="J1" s="56"/>
      <c r="K1" s="58" t="s">
        <v>1</v>
      </c>
      <c r="L1" s="58" t="s">
        <v>27</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5.75">
      <c r="A2" s="58" t="s">
        <v>28</v>
      </c>
      <c r="B2" s="60" t="s">
        <v>29</v>
      </c>
      <c r="C2" s="60"/>
      <c r="D2" s="100" t="s">
        <v>30</v>
      </c>
      <c r="E2" s="100"/>
      <c r="F2" s="100"/>
      <c r="G2" s="100"/>
      <c r="H2" s="100"/>
      <c r="I2" s="100"/>
      <c r="J2" s="100"/>
      <c r="K2" s="58" t="s">
        <v>2</v>
      </c>
      <c r="L2" s="61" t="s">
        <v>31</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4" customHeight="1">
      <c r="A3" s="101" t="s">
        <v>84</v>
      </c>
      <c r="B3" s="101"/>
      <c r="C3" s="101"/>
      <c r="D3" s="101"/>
      <c r="E3" s="101"/>
      <c r="F3" s="101"/>
      <c r="G3" s="101"/>
      <c r="H3" s="101"/>
      <c r="I3" s="101"/>
      <c r="J3" s="101"/>
      <c r="K3" s="101"/>
      <c r="L3" s="101"/>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1.25" customHeight="1">
      <c r="A4" s="56"/>
      <c r="B4" s="56"/>
      <c r="C4" s="56"/>
      <c r="D4" s="56"/>
      <c r="E4" s="56"/>
      <c r="F4" s="56"/>
      <c r="G4" s="56"/>
      <c r="H4" s="57"/>
      <c r="I4" s="56"/>
      <c r="J4" s="56"/>
      <c r="K4" s="56"/>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ht="18" customHeight="1">
      <c r="B5" s="62"/>
      <c r="C5" s="62"/>
      <c r="D5" s="62"/>
      <c r="E5" s="104" t="s">
        <v>91</v>
      </c>
      <c r="F5" s="104"/>
      <c r="G5" s="104"/>
      <c r="H5" s="104"/>
      <c r="I5" s="104"/>
      <c r="J5" s="62"/>
      <c r="K5" s="62"/>
      <c r="L5" s="63" t="s">
        <v>32</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25" customHeight="1">
      <c r="A6" s="106" t="s">
        <v>33</v>
      </c>
      <c r="B6" s="106"/>
      <c r="C6" s="105" t="s">
        <v>34</v>
      </c>
      <c r="D6" s="105"/>
      <c r="E6" s="105"/>
      <c r="F6" s="105"/>
      <c r="G6" s="105"/>
      <c r="H6" s="107" t="s">
        <v>71</v>
      </c>
      <c r="I6" s="103" t="s">
        <v>35</v>
      </c>
      <c r="J6" s="108" t="s">
        <v>72</v>
      </c>
      <c r="K6" s="108"/>
      <c r="L6" s="108"/>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12" s="66" customFormat="1" ht="48">
      <c r="A7" s="106"/>
      <c r="B7" s="106"/>
      <c r="C7" s="64" t="s">
        <v>36</v>
      </c>
      <c r="D7" s="64" t="s">
        <v>37</v>
      </c>
      <c r="E7" s="64" t="s">
        <v>38</v>
      </c>
      <c r="F7" s="65" t="s">
        <v>39</v>
      </c>
      <c r="G7" s="65" t="s">
        <v>40</v>
      </c>
      <c r="H7" s="107"/>
      <c r="I7" s="103"/>
      <c r="J7" s="108"/>
      <c r="K7" s="108"/>
      <c r="L7" s="108"/>
    </row>
    <row r="8" spans="1:256" ht="19.5" customHeight="1">
      <c r="A8" s="106" t="s">
        <v>41</v>
      </c>
      <c r="B8" s="106"/>
      <c r="C8" s="67">
        <f aca="true" t="shared" si="0" ref="C8:I8">SUM(C9:C33)</f>
        <v>1327202</v>
      </c>
      <c r="D8" s="50">
        <f t="shared" si="0"/>
        <v>231918</v>
      </c>
      <c r="E8" s="50">
        <f t="shared" si="0"/>
        <v>1095284</v>
      </c>
      <c r="F8" s="50">
        <f t="shared" si="0"/>
        <v>719307</v>
      </c>
      <c r="G8" s="50">
        <f t="shared" si="0"/>
        <v>607895</v>
      </c>
      <c r="H8" s="36">
        <f t="shared" si="0"/>
        <v>24540536</v>
      </c>
      <c r="I8" s="50">
        <f t="shared" si="0"/>
        <v>1791858</v>
      </c>
      <c r="J8" s="102"/>
      <c r="K8" s="102"/>
      <c r="L8" s="10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5.75">
      <c r="A9" s="99" t="s">
        <v>42</v>
      </c>
      <c r="B9" s="99"/>
      <c r="C9" s="67">
        <v>1896</v>
      </c>
      <c r="D9" s="50">
        <v>1855</v>
      </c>
      <c r="E9" s="50">
        <v>41</v>
      </c>
      <c r="F9" s="50">
        <v>1241</v>
      </c>
      <c r="G9" s="50">
        <v>655</v>
      </c>
      <c r="H9" s="36">
        <v>172770</v>
      </c>
      <c r="I9" s="35">
        <v>2058</v>
      </c>
      <c r="J9" s="37" t="s">
        <v>73</v>
      </c>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5.75">
      <c r="A10" s="99" t="s">
        <v>43</v>
      </c>
      <c r="B10" s="99"/>
      <c r="C10" s="50">
        <v>33114</v>
      </c>
      <c r="D10" s="50">
        <v>24430</v>
      </c>
      <c r="E10" s="50">
        <v>8684</v>
      </c>
      <c r="F10" s="50">
        <v>18628</v>
      </c>
      <c r="G10" s="50">
        <v>14486</v>
      </c>
      <c r="H10" s="36">
        <v>616575</v>
      </c>
      <c r="I10" s="35">
        <v>40099</v>
      </c>
      <c r="J10" s="37" t="s">
        <v>73</v>
      </c>
      <c r="K10" s="37"/>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75">
      <c r="A11" s="99" t="s">
        <v>44</v>
      </c>
      <c r="B11" s="99"/>
      <c r="C11" s="67">
        <v>24057</v>
      </c>
      <c r="D11" s="38">
        <v>0</v>
      </c>
      <c r="E11" s="50">
        <v>24057</v>
      </c>
      <c r="F11" s="50">
        <v>13006</v>
      </c>
      <c r="G11" s="50">
        <v>11051</v>
      </c>
      <c r="H11" s="38">
        <v>0</v>
      </c>
      <c r="I11" s="35">
        <v>25176</v>
      </c>
      <c r="J11" s="39" t="s">
        <v>74</v>
      </c>
      <c r="K11" s="39"/>
      <c r="L11" s="39"/>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5.75">
      <c r="A12" s="99" t="s">
        <v>45</v>
      </c>
      <c r="B12" s="99"/>
      <c r="C12" s="68">
        <v>16282</v>
      </c>
      <c r="D12" s="53">
        <v>0</v>
      </c>
      <c r="E12" s="52">
        <v>16282</v>
      </c>
      <c r="F12" s="52">
        <v>6000</v>
      </c>
      <c r="G12" s="52">
        <v>10282</v>
      </c>
      <c r="H12" s="38">
        <v>0</v>
      </c>
      <c r="I12" s="35">
        <v>20172</v>
      </c>
      <c r="J12" s="40" t="s">
        <v>75</v>
      </c>
      <c r="K12" s="40"/>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15.75">
      <c r="A13" s="99" t="s">
        <v>46</v>
      </c>
      <c r="B13" s="99"/>
      <c r="C13" s="67">
        <v>30733</v>
      </c>
      <c r="D13" s="50">
        <v>16333</v>
      </c>
      <c r="E13" s="50">
        <v>14400</v>
      </c>
      <c r="F13" s="50">
        <v>9616</v>
      </c>
      <c r="G13" s="50">
        <v>21117</v>
      </c>
      <c r="H13" s="69">
        <v>573535</v>
      </c>
      <c r="I13" s="35">
        <v>26918</v>
      </c>
      <c r="J13" s="70" t="s">
        <v>76</v>
      </c>
      <c r="K13" s="70"/>
      <c r="L13" s="7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15.75">
      <c r="A14" s="98" t="s">
        <v>47</v>
      </c>
      <c r="B14" s="98"/>
      <c r="C14" s="67">
        <v>24366</v>
      </c>
      <c r="D14" s="50">
        <v>18403</v>
      </c>
      <c r="E14" s="50">
        <v>5963</v>
      </c>
      <c r="F14" s="50">
        <v>11184</v>
      </c>
      <c r="G14" s="50">
        <v>13182</v>
      </c>
      <c r="H14" s="36">
        <v>1073028</v>
      </c>
      <c r="I14" s="35">
        <v>21192</v>
      </c>
      <c r="J14" s="71" t="s">
        <v>73</v>
      </c>
      <c r="K14" s="7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15.75">
      <c r="A15" s="98" t="s">
        <v>48</v>
      </c>
      <c r="B15" s="98"/>
      <c r="C15" s="67">
        <v>28505</v>
      </c>
      <c r="D15" s="50">
        <v>26879</v>
      </c>
      <c r="E15" s="50">
        <v>1626</v>
      </c>
      <c r="F15" s="50">
        <v>7241</v>
      </c>
      <c r="G15" s="50">
        <v>21264</v>
      </c>
      <c r="H15" s="36">
        <v>1180627</v>
      </c>
      <c r="I15" s="35">
        <v>19154</v>
      </c>
      <c r="J15" s="71" t="s">
        <v>73</v>
      </c>
      <c r="K15" s="7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15.75">
      <c r="A16" s="98" t="s">
        <v>49</v>
      </c>
      <c r="B16" s="98"/>
      <c r="C16" s="67">
        <v>71232</v>
      </c>
      <c r="D16" s="38">
        <v>0</v>
      </c>
      <c r="E16" s="50">
        <v>71232</v>
      </c>
      <c r="F16" s="50">
        <v>25874</v>
      </c>
      <c r="G16" s="50">
        <v>45358</v>
      </c>
      <c r="H16" s="38">
        <v>0</v>
      </c>
      <c r="I16" s="35">
        <v>80926</v>
      </c>
      <c r="J16" s="72" t="s">
        <v>77</v>
      </c>
      <c r="K16" s="72"/>
      <c r="L16" s="7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15.75">
      <c r="A17" s="98" t="s">
        <v>50</v>
      </c>
      <c r="B17" s="98"/>
      <c r="C17" s="67">
        <v>28618</v>
      </c>
      <c r="D17" s="50">
        <v>9492</v>
      </c>
      <c r="E17" s="50">
        <v>19126</v>
      </c>
      <c r="F17" s="50">
        <v>13074</v>
      </c>
      <c r="G17" s="50">
        <v>15544</v>
      </c>
      <c r="H17" s="36">
        <v>544230</v>
      </c>
      <c r="I17" s="35">
        <v>26108</v>
      </c>
      <c r="J17" s="71" t="s">
        <v>73</v>
      </c>
      <c r="K17" s="7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75">
      <c r="A18" s="98" t="s">
        <v>51</v>
      </c>
      <c r="B18" s="98"/>
      <c r="C18" s="67">
        <v>5183</v>
      </c>
      <c r="D18" s="50">
        <v>3182</v>
      </c>
      <c r="E18" s="50">
        <v>2001</v>
      </c>
      <c r="F18" s="50">
        <v>2458</v>
      </c>
      <c r="G18" s="50">
        <v>2725</v>
      </c>
      <c r="H18" s="36">
        <v>819200</v>
      </c>
      <c r="I18" s="35">
        <v>4569</v>
      </c>
      <c r="J18" s="71" t="s">
        <v>73</v>
      </c>
      <c r="K18" s="7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75">
      <c r="A19" s="98" t="s">
        <v>52</v>
      </c>
      <c r="B19" s="98"/>
      <c r="C19" s="67">
        <v>9414</v>
      </c>
      <c r="D19" s="67">
        <v>4346</v>
      </c>
      <c r="E19" s="67">
        <v>5068</v>
      </c>
      <c r="F19" s="67">
        <v>5386</v>
      </c>
      <c r="G19" s="50">
        <v>4028</v>
      </c>
      <c r="H19" s="36">
        <v>1026260</v>
      </c>
      <c r="I19" s="35">
        <v>16757</v>
      </c>
      <c r="J19" s="71" t="s">
        <v>73</v>
      </c>
      <c r="K19" s="7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75">
      <c r="A20" s="98" t="s">
        <v>53</v>
      </c>
      <c r="B20" s="98"/>
      <c r="C20" s="67">
        <v>4061</v>
      </c>
      <c r="D20" s="38">
        <v>0</v>
      </c>
      <c r="E20" s="50">
        <v>4061</v>
      </c>
      <c r="F20" s="50">
        <v>2530</v>
      </c>
      <c r="G20" s="50">
        <v>1531</v>
      </c>
      <c r="H20" s="38">
        <v>0</v>
      </c>
      <c r="I20" s="35">
        <v>6208</v>
      </c>
      <c r="J20" s="71" t="s">
        <v>73</v>
      </c>
      <c r="K20" s="73"/>
      <c r="L20" s="7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75">
      <c r="A21" s="98" t="s">
        <v>54</v>
      </c>
      <c r="B21" s="98"/>
      <c r="C21" s="67">
        <v>21194</v>
      </c>
      <c r="D21" s="50">
        <v>21124</v>
      </c>
      <c r="E21" s="50">
        <v>70</v>
      </c>
      <c r="F21" s="50">
        <v>14895</v>
      </c>
      <c r="G21" s="50">
        <v>6299</v>
      </c>
      <c r="H21" s="36">
        <v>7999610</v>
      </c>
      <c r="I21" s="35">
        <v>11493</v>
      </c>
      <c r="J21" s="71" t="s">
        <v>73</v>
      </c>
      <c r="K21" s="74"/>
      <c r="L21" s="7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75">
      <c r="A22" s="111" t="s">
        <v>55</v>
      </c>
      <c r="B22" s="111"/>
      <c r="C22" s="67">
        <v>607000</v>
      </c>
      <c r="D22" s="38">
        <v>0</v>
      </c>
      <c r="E22" s="50">
        <v>607000</v>
      </c>
      <c r="F22" s="52">
        <v>364200</v>
      </c>
      <c r="G22" s="52">
        <v>242800</v>
      </c>
      <c r="H22" s="38">
        <v>0</v>
      </c>
      <c r="I22" s="35">
        <v>890100</v>
      </c>
      <c r="J22" s="71" t="s">
        <v>78</v>
      </c>
      <c r="K22" s="73"/>
      <c r="L22" s="7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5.75">
      <c r="A23" s="111" t="s">
        <v>56</v>
      </c>
      <c r="B23" s="111"/>
      <c r="C23" s="67">
        <v>225415</v>
      </c>
      <c r="D23" s="38">
        <v>0</v>
      </c>
      <c r="E23" s="50">
        <v>225415</v>
      </c>
      <c r="F23" s="54">
        <v>135249</v>
      </c>
      <c r="G23" s="54">
        <v>90166</v>
      </c>
      <c r="H23" s="38">
        <v>0</v>
      </c>
      <c r="I23" s="35">
        <v>300554</v>
      </c>
      <c r="J23" s="71" t="s">
        <v>78</v>
      </c>
      <c r="K23" s="73"/>
      <c r="L23" s="73"/>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75">
      <c r="A24" s="112" t="s">
        <v>57</v>
      </c>
      <c r="B24" s="112"/>
      <c r="C24" s="67">
        <v>1946</v>
      </c>
      <c r="D24" s="67">
        <v>1263</v>
      </c>
      <c r="E24" s="67">
        <v>683</v>
      </c>
      <c r="F24" s="67">
        <v>1596</v>
      </c>
      <c r="G24" s="67">
        <v>350</v>
      </c>
      <c r="H24" s="36">
        <v>180461</v>
      </c>
      <c r="I24" s="75" t="s">
        <v>79</v>
      </c>
      <c r="J24" s="76" t="s">
        <v>92</v>
      </c>
      <c r="K24" s="71"/>
      <c r="L24" s="77"/>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75">
      <c r="A25" s="98" t="s">
        <v>58</v>
      </c>
      <c r="B25" s="98"/>
      <c r="C25" s="67">
        <v>7124</v>
      </c>
      <c r="D25" s="38">
        <v>0</v>
      </c>
      <c r="E25" s="50">
        <v>7124</v>
      </c>
      <c r="F25" s="50">
        <v>2750</v>
      </c>
      <c r="G25" s="50">
        <v>4374</v>
      </c>
      <c r="H25" s="38">
        <v>0</v>
      </c>
      <c r="I25" s="35">
        <v>36131</v>
      </c>
      <c r="J25" s="76" t="s">
        <v>93</v>
      </c>
      <c r="K25" s="77"/>
      <c r="L25" s="77"/>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75">
      <c r="A26" s="111" t="s">
        <v>59</v>
      </c>
      <c r="B26" s="111"/>
      <c r="C26" s="67">
        <v>55930</v>
      </c>
      <c r="D26" s="52">
        <v>40698</v>
      </c>
      <c r="E26" s="50">
        <v>15232</v>
      </c>
      <c r="F26" s="50">
        <v>22705</v>
      </c>
      <c r="G26" s="50">
        <v>33225</v>
      </c>
      <c r="H26" s="36">
        <v>7671620</v>
      </c>
      <c r="I26" s="35">
        <v>76029</v>
      </c>
      <c r="J26" s="77" t="s">
        <v>81</v>
      </c>
      <c r="K26" s="77"/>
      <c r="L26" s="77"/>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5.75">
      <c r="A27" s="111" t="s">
        <v>20</v>
      </c>
      <c r="B27" s="111"/>
      <c r="C27" s="78">
        <v>0</v>
      </c>
      <c r="D27" s="78">
        <v>0</v>
      </c>
      <c r="E27" s="78">
        <v>0</v>
      </c>
      <c r="F27" s="78">
        <v>0</v>
      </c>
      <c r="G27" s="78">
        <v>0</v>
      </c>
      <c r="H27" s="78">
        <v>0</v>
      </c>
      <c r="I27" s="35">
        <v>5124</v>
      </c>
      <c r="J27" s="76" t="s">
        <v>94</v>
      </c>
      <c r="K27" s="73"/>
      <c r="L27" s="73"/>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75">
      <c r="A28" s="111" t="s">
        <v>61</v>
      </c>
      <c r="B28" s="111"/>
      <c r="C28" s="79">
        <v>25209</v>
      </c>
      <c r="D28" s="52">
        <v>16612</v>
      </c>
      <c r="E28" s="52">
        <v>8597</v>
      </c>
      <c r="F28" s="52">
        <v>11671</v>
      </c>
      <c r="G28" s="52">
        <v>13538</v>
      </c>
      <c r="H28" s="80">
        <v>717190</v>
      </c>
      <c r="I28" s="35">
        <v>37935</v>
      </c>
      <c r="J28" s="71" t="s">
        <v>73</v>
      </c>
      <c r="K28" s="71"/>
      <c r="L28" s="7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75">
      <c r="A29" s="111" t="s">
        <v>62</v>
      </c>
      <c r="B29" s="111"/>
      <c r="C29" s="81" t="s">
        <v>79</v>
      </c>
      <c r="D29" s="81" t="s">
        <v>79</v>
      </c>
      <c r="E29" s="81" t="s">
        <v>79</v>
      </c>
      <c r="F29" s="82" t="s">
        <v>79</v>
      </c>
      <c r="G29" s="81" t="s">
        <v>79</v>
      </c>
      <c r="H29" s="81" t="s">
        <v>79</v>
      </c>
      <c r="I29" s="75" t="s">
        <v>79</v>
      </c>
      <c r="J29" s="76" t="s">
        <v>82</v>
      </c>
      <c r="K29" s="73"/>
      <c r="L29" s="73"/>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75">
      <c r="A30" s="111" t="s">
        <v>63</v>
      </c>
      <c r="B30" s="111"/>
      <c r="C30" s="79">
        <v>17647</v>
      </c>
      <c r="D30" s="53">
        <v>0</v>
      </c>
      <c r="E30" s="52">
        <v>17647</v>
      </c>
      <c r="F30" s="54">
        <v>8170</v>
      </c>
      <c r="G30" s="54">
        <v>9477</v>
      </c>
      <c r="H30" s="53">
        <v>0</v>
      </c>
      <c r="I30" s="35">
        <v>26555</v>
      </c>
      <c r="J30" s="71" t="s">
        <v>81</v>
      </c>
      <c r="K30" s="73"/>
      <c r="L30" s="73"/>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5.75">
      <c r="A31" s="111" t="s">
        <v>64</v>
      </c>
      <c r="B31" s="111"/>
      <c r="C31" s="53">
        <v>0</v>
      </c>
      <c r="D31" s="53">
        <v>0</v>
      </c>
      <c r="E31" s="53">
        <v>0</v>
      </c>
      <c r="F31" s="53">
        <v>0</v>
      </c>
      <c r="G31" s="53">
        <v>0</v>
      </c>
      <c r="H31" s="53">
        <v>0</v>
      </c>
      <c r="I31" s="35">
        <v>5805</v>
      </c>
      <c r="J31" s="76" t="s">
        <v>94</v>
      </c>
      <c r="K31" s="73"/>
      <c r="L31" s="7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75">
      <c r="A32" s="111" t="s">
        <v>65</v>
      </c>
      <c r="B32" s="111"/>
      <c r="C32" s="67">
        <v>20167</v>
      </c>
      <c r="D32" s="38">
        <v>0</v>
      </c>
      <c r="E32" s="50">
        <v>20167</v>
      </c>
      <c r="F32" s="50">
        <v>9337</v>
      </c>
      <c r="G32" s="83">
        <v>10830</v>
      </c>
      <c r="H32" s="38">
        <v>0</v>
      </c>
      <c r="I32" s="35">
        <v>30348</v>
      </c>
      <c r="J32" s="71" t="s">
        <v>81</v>
      </c>
      <c r="K32" s="73"/>
      <c r="L32" s="7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75">
      <c r="A33" s="111" t="s">
        <v>66</v>
      </c>
      <c r="B33" s="111"/>
      <c r="C33" s="67">
        <v>68109</v>
      </c>
      <c r="D33" s="50">
        <v>47301</v>
      </c>
      <c r="E33" s="50">
        <v>20808</v>
      </c>
      <c r="F33" s="83">
        <v>32496</v>
      </c>
      <c r="G33" s="83">
        <v>35613</v>
      </c>
      <c r="H33" s="36">
        <v>1965430</v>
      </c>
      <c r="I33" s="35">
        <v>82447</v>
      </c>
      <c r="J33" s="71" t="s">
        <v>73</v>
      </c>
      <c r="K33" s="73"/>
      <c r="L33" s="73"/>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4.75" customHeight="1">
      <c r="A34" s="84" t="s">
        <v>67</v>
      </c>
      <c r="B34" s="85"/>
      <c r="C34" s="85"/>
      <c r="D34" s="85"/>
      <c r="E34" s="85"/>
      <c r="F34" s="85"/>
      <c r="G34" s="85"/>
      <c r="H34" s="85"/>
      <c r="I34" s="85"/>
      <c r="J34" s="85"/>
      <c r="K34" s="85"/>
      <c r="L34" s="86"/>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24.75" customHeight="1">
      <c r="A35" s="87" t="s">
        <v>83</v>
      </c>
      <c r="B35" s="85"/>
      <c r="C35" s="85"/>
      <c r="D35" s="85"/>
      <c r="E35" s="85"/>
      <c r="F35" s="85"/>
      <c r="G35" s="85"/>
      <c r="H35" s="85"/>
      <c r="I35" s="85"/>
      <c r="J35" s="85"/>
      <c r="K35" s="85"/>
      <c r="L35" s="88" t="s">
        <v>95</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4.75" customHeight="1">
      <c r="A36" s="87" t="s">
        <v>96</v>
      </c>
      <c r="B36" s="85"/>
      <c r="C36" s="85"/>
      <c r="D36" s="85"/>
      <c r="E36" s="85"/>
      <c r="F36" s="85"/>
      <c r="G36" s="85"/>
      <c r="H36" s="89"/>
      <c r="I36" s="85"/>
      <c r="J36" s="85"/>
      <c r="K36" s="85"/>
      <c r="L36" s="85"/>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9.5">
      <c r="A37" s="85"/>
      <c r="B37" s="85"/>
      <c r="C37" s="85"/>
      <c r="D37" s="85"/>
      <c r="E37" s="85"/>
      <c r="F37" s="85"/>
      <c r="G37" s="85"/>
      <c r="H37" s="85"/>
      <c r="I37" s="85"/>
      <c r="J37" s="85"/>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5.75">
      <c r="A38" s="56" t="s">
        <v>68</v>
      </c>
      <c r="B38" s="56"/>
      <c r="C38" s="56"/>
      <c r="D38" s="90" t="s">
        <v>3</v>
      </c>
      <c r="E38" s="56"/>
      <c r="F38" s="90"/>
      <c r="G38" s="56" t="s">
        <v>69</v>
      </c>
      <c r="H38" s="59"/>
      <c r="J38" s="63" t="s">
        <v>70</v>
      </c>
      <c r="L38" s="56"/>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75">
      <c r="A39" s="56"/>
      <c r="B39" s="56"/>
      <c r="C39" s="56"/>
      <c r="D39" s="90"/>
      <c r="E39" s="56"/>
      <c r="F39" s="90"/>
      <c r="G39" s="56"/>
      <c r="H39" s="59"/>
      <c r="J39" s="56"/>
      <c r="K39" s="63"/>
      <c r="L39" s="56"/>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2:256" ht="15.75">
      <c r="B40" s="56"/>
      <c r="C40" s="56"/>
      <c r="D40" s="90"/>
      <c r="E40" s="56"/>
      <c r="G40" s="56" t="s">
        <v>4</v>
      </c>
      <c r="H40" s="56"/>
      <c r="J40" s="56"/>
      <c r="K40" s="56"/>
      <c r="L40" s="5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sheetData>
  <sheetProtection/>
  <mergeCells count="35">
    <mergeCell ref="C6:G6"/>
    <mergeCell ref="A6:B7"/>
    <mergeCell ref="H6:H7"/>
    <mergeCell ref="J6:L7"/>
    <mergeCell ref="A13:B13"/>
    <mergeCell ref="A8:B8"/>
    <mergeCell ref="A9:B9"/>
    <mergeCell ref="A33:B33"/>
    <mergeCell ref="A21:B21"/>
    <mergeCell ref="D2:J2"/>
    <mergeCell ref="A3:L3"/>
    <mergeCell ref="J8:L8"/>
    <mergeCell ref="I6:I7"/>
    <mergeCell ref="E5:I5"/>
    <mergeCell ref="A10:B10"/>
    <mergeCell ref="A11:B11"/>
    <mergeCell ref="A23:B23"/>
    <mergeCell ref="A18:B18"/>
    <mergeCell ref="A29:B29"/>
    <mergeCell ref="A27:B27"/>
    <mergeCell ref="A28:B28"/>
    <mergeCell ref="A19:B19"/>
    <mergeCell ref="A20:B20"/>
    <mergeCell ref="A25:B25"/>
    <mergeCell ref="A24:B24"/>
    <mergeCell ref="A31:B31"/>
    <mergeCell ref="A32:B32"/>
    <mergeCell ref="A26:B26"/>
    <mergeCell ref="A12:B12"/>
    <mergeCell ref="A22:B22"/>
    <mergeCell ref="A30:B30"/>
    <mergeCell ref="A14:B14"/>
    <mergeCell ref="A15:B15"/>
    <mergeCell ref="A16:B16"/>
    <mergeCell ref="A17:B17"/>
  </mergeCells>
  <conditionalFormatting sqref="M1:M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2020-02-26T08:12:27Z</cp:lastPrinted>
  <dcterms:created xsi:type="dcterms:W3CDTF">1996-12-31T16:12:16Z</dcterms:created>
  <dcterms:modified xsi:type="dcterms:W3CDTF">2021-03-16T07:20:12Z</dcterms:modified>
  <cp:category/>
  <cp:version/>
  <cp:contentType/>
  <cp:contentStatus/>
</cp:coreProperties>
</file>